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85" windowWidth="15480" windowHeight="4890" tabRatio="725" activeTab="1"/>
  </bookViews>
  <sheets>
    <sheet name="ПП_2" sheetId="1" r:id="rId1"/>
    <sheet name="МП_6" sheetId="2" r:id="rId2"/>
    <sheet name="ВП_4" sheetId="3" r:id="rId3"/>
    <sheet name="ПП_3 ВП_6" sheetId="4" r:id="rId4"/>
    <sheet name="МВ_5" sheetId="5" r:id="rId5"/>
    <sheet name="МП_5" sheetId="6" r:id="rId6"/>
    <sheet name="МП_8" sheetId="7" r:id="rId7"/>
    <sheet name="МВ_6" sheetId="8" r:id="rId8"/>
    <sheet name="МВ 9" sheetId="9" r:id="rId9"/>
    <sheet name="Командное" sheetId="10" r:id="rId10"/>
  </sheets>
  <definedNames>
    <definedName name="Z_FFAD8C1D_5652_40EA_A391_ECE1DA4179F6_.wvu.Rows" localSheetId="4" hidden="1">'МВ_5'!#REF!</definedName>
    <definedName name="Z_FFAD8C1D_5652_40EA_A391_ECE1DA4179F6_.wvu.Rows" localSheetId="3" hidden="1">'ПП_3 ВП_6'!#REF!</definedName>
  </definedNames>
  <calcPr fullCalcOnLoad="1"/>
</workbook>
</file>

<file path=xl/sharedStrings.xml><?xml version="1.0" encoding="utf-8"?>
<sst xmlns="http://schemas.openxmlformats.org/spreadsheetml/2006/main" count="1736" uniqueCount="594">
  <si>
    <t>Фамилия, имя</t>
  </si>
  <si>
    <t xml:space="preserve">     Серии</t>
  </si>
  <si>
    <t>год
зван.</t>
  </si>
  <si>
    <t>Вып.
Норм.</t>
  </si>
  <si>
    <t>Команда</t>
  </si>
  <si>
    <t>ведомство</t>
  </si>
  <si>
    <t>50 м. МП-6 малокалиберный пистолет. 60 выстрелов. Мужчины</t>
  </si>
  <si>
    <t>∑</t>
  </si>
  <si>
    <t>М.</t>
  </si>
  <si>
    <t>КМС</t>
  </si>
  <si>
    <t>10 м.ПП-2, пневматический пистолет  40 выстрелов. Женщины</t>
  </si>
  <si>
    <t>Место</t>
  </si>
  <si>
    <t>Команда ведомство</t>
  </si>
  <si>
    <t>Серии</t>
  </si>
  <si>
    <t xml:space="preserve"> </t>
  </si>
  <si>
    <t>МСМК</t>
  </si>
  <si>
    <t>МС</t>
  </si>
  <si>
    <t>10 м.ВП-4, пневматическая винтовка  40 выстрелов. Женщины</t>
  </si>
  <si>
    <t>50 м.МВ-6. Произвольная МК винтовка, стрельба из трех положений (3х40 выстрелов). Мужчины</t>
  </si>
  <si>
    <t>год
зван</t>
  </si>
  <si>
    <t>Команда
ведомство</t>
  </si>
  <si>
    <t>Вып.</t>
  </si>
  <si>
    <t>Разр.</t>
  </si>
  <si>
    <t>Л</t>
  </si>
  <si>
    <t>С</t>
  </si>
  <si>
    <t>К</t>
  </si>
  <si>
    <t>Общая
∑</t>
  </si>
  <si>
    <t>П</t>
  </si>
  <si>
    <t>Крученок Екатерина</t>
  </si>
  <si>
    <t>Дикая Евгения</t>
  </si>
  <si>
    <t>Минск ДОСААФ СДЮСТШ</t>
  </si>
  <si>
    <t>М</t>
  </si>
  <si>
    <t>10 м.ПП-3, пневматический пистолет  60 выстрелов. Мужчины</t>
  </si>
  <si>
    <t>Бубнович Виталий</t>
  </si>
  <si>
    <t xml:space="preserve">      Серии</t>
  </si>
  <si>
    <t>норм</t>
  </si>
  <si>
    <t>50 м.МВ-5, малокалиберная винтовка (3 ×20) выстрелов. Женщины</t>
  </si>
  <si>
    <t>год рожд.
зван.</t>
  </si>
  <si>
    <t>Год
зван.</t>
  </si>
  <si>
    <t>Щербацевич Юрий</t>
  </si>
  <si>
    <t>50 м. МВ-9 малокалиберная винтовка. 60 выстрелов. Мужчины</t>
  </si>
  <si>
    <t>-12х</t>
  </si>
  <si>
    <t>-8х</t>
  </si>
  <si>
    <t>-4х</t>
  </si>
  <si>
    <t>-3х</t>
  </si>
  <si>
    <t>-</t>
  </si>
  <si>
    <t>-5х</t>
  </si>
  <si>
    <t>-6х</t>
  </si>
  <si>
    <t>-7х</t>
  </si>
  <si>
    <t>Леоновец Надежда</t>
  </si>
  <si>
    <t>-14х</t>
  </si>
  <si>
    <t>1980 МСМК</t>
  </si>
  <si>
    <t>Посох Кирилл</t>
  </si>
  <si>
    <t>Щербацевич Светлана</t>
  </si>
  <si>
    <t>10 м.ВП-6, пневматическая винтовка  60 выстрелов. Мужчины</t>
  </si>
  <si>
    <t>Чигилейчик Ян</t>
  </si>
  <si>
    <t>Лукашик Константин</t>
  </si>
  <si>
    <t>Зайчик Евгений</t>
  </si>
  <si>
    <t>1984  МСМК</t>
  </si>
  <si>
    <t>1994  МС</t>
  </si>
  <si>
    <t>25 м. МП-5.  Спортивный пистолет (30+30 выстрелов). Женщины.</t>
  </si>
  <si>
    <t>1997  КМС</t>
  </si>
  <si>
    <t>Пронько Владислава</t>
  </si>
  <si>
    <t>Алебович Анастасия</t>
  </si>
  <si>
    <t>1990  МСМК</t>
  </si>
  <si>
    <t>Чернов Владимир</t>
  </si>
  <si>
    <t>к</t>
  </si>
  <si>
    <t>л</t>
  </si>
  <si>
    <t>с</t>
  </si>
  <si>
    <t>1996  МС</t>
  </si>
  <si>
    <t>1998  КМС</t>
  </si>
  <si>
    <t xml:space="preserve">Кравчук Никита </t>
  </si>
  <si>
    <t>KMC</t>
  </si>
  <si>
    <t>Качевский Алесандр</t>
  </si>
  <si>
    <t>Финал</t>
  </si>
  <si>
    <t>Вид</t>
  </si>
  <si>
    <t>Вып.                                                                                                                                                                                                              норм.</t>
  </si>
  <si>
    <t xml:space="preserve">Команда 
</t>
  </si>
  <si>
    <t>1995  МС</t>
  </si>
  <si>
    <t xml:space="preserve">Минск ДОСААФ СДЮСТШ </t>
  </si>
  <si>
    <t>1992  МС</t>
  </si>
  <si>
    <t>Лукьяновец Артём</t>
  </si>
  <si>
    <t>Склизков Денис</t>
  </si>
  <si>
    <t>Брест.обл. Динамо УОР</t>
  </si>
  <si>
    <t>Сакович Денис</t>
  </si>
  <si>
    <t>Брест.обл. МСиТ СДЮШОР 7</t>
  </si>
  <si>
    <t>1994  МСМК</t>
  </si>
  <si>
    <t>Брест.обл. Динамо СДЮШОР</t>
  </si>
  <si>
    <t>1995  МСМК</t>
  </si>
  <si>
    <t xml:space="preserve">Бал-лы
</t>
  </si>
  <si>
    <t xml:space="preserve"> Серии</t>
  </si>
  <si>
    <t xml:space="preserve">  Бал-лы</t>
  </si>
  <si>
    <t>50 м.МВ-5, малокалиберная винтовка. Женщины.</t>
  </si>
  <si>
    <t>Лежа</t>
  </si>
  <si>
    <t>С
Колена</t>
  </si>
  <si>
    <t>Бал-лы</t>
  </si>
  <si>
    <t>1 часть финала</t>
  </si>
  <si>
    <t>2 часть. 
продолжение финала с выбыванием.</t>
  </si>
  <si>
    <t>Бал-
лы</t>
  </si>
  <si>
    <t>10 м.ПП-2, пневматический пистолет. Женщины</t>
  </si>
  <si>
    <t>50 м. МП-6 малокалиберный пистолет. Мужчины</t>
  </si>
  <si>
    <t>50 м. МВ-9 малокалиберная винтовка. Мужчины</t>
  </si>
  <si>
    <t>5</t>
  </si>
  <si>
    <t>Стрельба стоя, с выбыванием участников</t>
  </si>
  <si>
    <t>10 м.ВП-4, пневматическая винтовка  Женщины</t>
  </si>
  <si>
    <t>10 м.ВП-6, пневматическая винтовка  Мужчины</t>
  </si>
  <si>
    <t>Войтович Екатерина</t>
  </si>
  <si>
    <t>Мартынюк Инна</t>
  </si>
  <si>
    <t>Гайдукевич Анна</t>
  </si>
  <si>
    <t>-2х</t>
  </si>
  <si>
    <t>1999  КМС</t>
  </si>
  <si>
    <t>4</t>
  </si>
  <si>
    <t>3</t>
  </si>
  <si>
    <t>1996  КМС</t>
  </si>
  <si>
    <t xml:space="preserve">Куди Виталий </t>
  </si>
  <si>
    <t>Бал-</t>
  </si>
  <si>
    <t>лы</t>
  </si>
  <si>
    <t>1998  МС</t>
  </si>
  <si>
    <t>1997  МС</t>
  </si>
  <si>
    <t>1987  МС</t>
  </si>
  <si>
    <t>Минск Динамо СДЮШОР 1</t>
  </si>
  <si>
    <t>1974  МСМК</t>
  </si>
  <si>
    <t>Качевский Александр</t>
  </si>
  <si>
    <t>Ковальчук Даниил</t>
  </si>
  <si>
    <t>-10х</t>
  </si>
  <si>
    <t>2000  КМС</t>
  </si>
  <si>
    <t>Матусевич Евгений</t>
  </si>
  <si>
    <t>Козуб Аделия</t>
  </si>
  <si>
    <t>Мацкевич Виктория</t>
  </si>
  <si>
    <t>1999  МС</t>
  </si>
  <si>
    <t>Косцова Алёна</t>
  </si>
  <si>
    <t>Минск МСиТ СДЮШОР 13</t>
  </si>
  <si>
    <t>-1х</t>
  </si>
  <si>
    <t>Вып.
норм.</t>
  </si>
  <si>
    <t xml:space="preserve">Брест обл. Динамо СДЮШОР </t>
  </si>
  <si>
    <t>Борщевский Владислав</t>
  </si>
  <si>
    <t>Брест.обл. МСиТ УОР</t>
  </si>
  <si>
    <t>Минск МСиТ СДЮШОР13</t>
  </si>
  <si>
    <t>Брест.обл. Динамо  УОР</t>
  </si>
  <si>
    <t>Марков Егор</t>
  </si>
  <si>
    <t>Милюков Антон</t>
  </si>
  <si>
    <t>-11х</t>
  </si>
  <si>
    <t>MC</t>
  </si>
  <si>
    <t>Мороз Анна</t>
  </si>
  <si>
    <t>Палюшик Таисия</t>
  </si>
  <si>
    <t>Булаш Александр</t>
  </si>
  <si>
    <t>Олейник Егор</t>
  </si>
  <si>
    <t>Шарупо Алексей</t>
  </si>
  <si>
    <t>-9х</t>
  </si>
  <si>
    <t>Поло-жение</t>
  </si>
  <si>
    <t>Бал                                                                                                                                                                                                                                                                                           лы</t>
  </si>
  <si>
    <t>2000  МС</t>
  </si>
  <si>
    <t>Бухвальд Алексей</t>
  </si>
  <si>
    <t>Седлецкая Кристина</t>
  </si>
  <si>
    <t>MCMK</t>
  </si>
  <si>
    <t>50 м.МВ-6, малокалиберная винтовка (3Х40). Мужчины.</t>
  </si>
  <si>
    <t>Мин. обл. СК ВС РЦОП</t>
  </si>
  <si>
    <t>Мин.обл. СК ВС РЦОП</t>
  </si>
  <si>
    <t>Козловский Вадим</t>
  </si>
  <si>
    <t>Дикая Алина</t>
  </si>
  <si>
    <t>Минск УСиТ СДЮШОР 13</t>
  </si>
  <si>
    <t>Ганисевская Елизавета</t>
  </si>
  <si>
    <t>Гродн.обл. МСиТ СДЮШОР 1</t>
  </si>
  <si>
    <t>Дмитриева Александра</t>
  </si>
  <si>
    <t>2001  КМС</t>
  </si>
  <si>
    <t>Авезов Тимур</t>
  </si>
  <si>
    <t>-20х</t>
  </si>
  <si>
    <t>Гродн. обл. Динамо ГОКЦОР</t>
  </si>
  <si>
    <t>Гродн.обл. СК ВС ГОКЦОР</t>
  </si>
  <si>
    <t>Чергейко Илья</t>
  </si>
  <si>
    <t>1993  МСМК</t>
  </si>
  <si>
    <t>Мороз Дмитрий</t>
  </si>
  <si>
    <t>Авраменко Александр</t>
  </si>
  <si>
    <t>Леснухин Александр</t>
  </si>
  <si>
    <t>Витебск. обл. Динамо РЦОП</t>
  </si>
  <si>
    <t>1994   МС</t>
  </si>
  <si>
    <t>Кузар Анастасия</t>
  </si>
  <si>
    <t>Булойчик Николай</t>
  </si>
  <si>
    <t>Мин. обл. ДОСААФ</t>
  </si>
  <si>
    <t>-4Х</t>
  </si>
  <si>
    <t>-5Х</t>
  </si>
  <si>
    <t>-15х</t>
  </si>
  <si>
    <t>-18х</t>
  </si>
  <si>
    <t>1986     МС</t>
  </si>
  <si>
    <t>1995     МС</t>
  </si>
  <si>
    <t>1997      МС</t>
  </si>
  <si>
    <t>2001    1</t>
  </si>
  <si>
    <t>-17х</t>
  </si>
  <si>
    <t>1996   МС</t>
  </si>
  <si>
    <t>Яскевич Елена</t>
  </si>
  <si>
    <t>Шаплыко Илья</t>
  </si>
  <si>
    <t>2000    1</t>
  </si>
  <si>
    <t xml:space="preserve">2001    1 </t>
  </si>
  <si>
    <t>Гродн.обл.  СК ВС ГОКЦОР</t>
  </si>
  <si>
    <t>Вышинский Тимофей</t>
  </si>
  <si>
    <t>1986  МСМК</t>
  </si>
  <si>
    <t>Усов Юрий</t>
  </si>
  <si>
    <t>Брест. обл. МСиТ СДЮШОР7</t>
  </si>
  <si>
    <t>Лист №2, ВП-6</t>
  </si>
  <si>
    <t>9</t>
  </si>
  <si>
    <t>Макаревич Павел</t>
  </si>
  <si>
    <t>-31х</t>
  </si>
  <si>
    <t>-30х</t>
  </si>
  <si>
    <t>-13х</t>
  </si>
  <si>
    <t>-27х</t>
  </si>
  <si>
    <t>-16х</t>
  </si>
  <si>
    <t>Ковалева Светлана</t>
  </si>
  <si>
    <t>Лист №2, упр МВ-5</t>
  </si>
  <si>
    <t>Чайка Виктория</t>
  </si>
  <si>
    <t>Розум Вероника</t>
  </si>
  <si>
    <t>Мин. обл. СК ВС</t>
  </si>
  <si>
    <t>Полищук Анна</t>
  </si>
  <si>
    <t>1989  КМС</t>
  </si>
  <si>
    <t>19</t>
  </si>
  <si>
    <t>Филонюк Андрей</t>
  </si>
  <si>
    <t>Медведский Дмитрий</t>
  </si>
  <si>
    <t>Гродн.обл.СК ФПБ СДЮШОР  Неман</t>
  </si>
  <si>
    <t>1997   МС</t>
  </si>
  <si>
    <t>Лист №2, упр ВП -4</t>
  </si>
  <si>
    <t>1990  МС</t>
  </si>
  <si>
    <t>-2Х</t>
  </si>
  <si>
    <t>Аквилов Иван</t>
  </si>
  <si>
    <t>Минск Динамо СДЮШОР 13</t>
  </si>
  <si>
    <t>11</t>
  </si>
  <si>
    <t>-37х</t>
  </si>
  <si>
    <t>-32х</t>
  </si>
  <si>
    <t>-26х</t>
  </si>
  <si>
    <t>1999   МС</t>
  </si>
  <si>
    <t>Минск УСиТ СДЮШОР13</t>
  </si>
  <si>
    <t>М.Г. Гуревич</t>
  </si>
  <si>
    <t>13</t>
  </si>
  <si>
    <t>7</t>
  </si>
  <si>
    <t>S-off-3</t>
  </si>
  <si>
    <t>-22х</t>
  </si>
  <si>
    <t>Стукало Дарья</t>
  </si>
  <si>
    <t>л/п</t>
  </si>
  <si>
    <t>Ройник  Марина</t>
  </si>
  <si>
    <t>1968 МСМК</t>
  </si>
  <si>
    <t>Романчук Маргарита</t>
  </si>
  <si>
    <t>1987      МС</t>
  </si>
  <si>
    <t>1999      1</t>
  </si>
  <si>
    <t xml:space="preserve">                   Командное первенство</t>
  </si>
  <si>
    <t>25 м. МП-8 стрельба по пяти появляющимся мишеням. 60 выстрелов. Мужчины</t>
  </si>
  <si>
    <t>Команда 
ведомство</t>
  </si>
  <si>
    <t>Коцаренко Владислав</t>
  </si>
  <si>
    <t>1984 МСМК</t>
  </si>
  <si>
    <t>Финал:</t>
  </si>
  <si>
    <t>1995  КМС</t>
  </si>
  <si>
    <t>Командное первенство</t>
  </si>
  <si>
    <t>Гродненская обл. (Куди В., Зайчик Е., Ломашевич А.)</t>
  </si>
  <si>
    <t>ПРОТОКОЛ</t>
  </si>
  <si>
    <t xml:space="preserve">общекомандного первенства </t>
  </si>
  <si>
    <t>чемпионата Республики Беларусь по стрельбе пулевой.</t>
  </si>
  <si>
    <t>г. Брест</t>
  </si>
  <si>
    <t>МВ-6</t>
  </si>
  <si>
    <t>МВ-9</t>
  </si>
  <si>
    <t>ВП-6</t>
  </si>
  <si>
    <t>МП-6</t>
  </si>
  <si>
    <t>МП-8</t>
  </si>
  <si>
    <t>ПП-3</t>
  </si>
  <si>
    <t>МВ-5</t>
  </si>
  <si>
    <t>ВП-4</t>
  </si>
  <si>
    <t>МП-5</t>
  </si>
  <si>
    <t>ПП-2</t>
  </si>
  <si>
    <t>Сумма</t>
  </si>
  <si>
    <t>Брестская обл.</t>
  </si>
  <si>
    <t>Гродненская обл.</t>
  </si>
  <si>
    <t>г.Минск</t>
  </si>
  <si>
    <t>Минская обл.</t>
  </si>
  <si>
    <t>Гомельская обл.</t>
  </si>
  <si>
    <t>Витебская обл.</t>
  </si>
  <si>
    <t>Открытый чемпионат Республики Беларусь
г. Брест 
РЕЗУЛЬТАТЫ  ФИНАЛА</t>
  </si>
  <si>
    <t>Открытый Чемпионат Республики Беларусь
г. Брест 
РЕЗУЛЬТАТЫ  ФИНАЛА</t>
  </si>
  <si>
    <t>МК</t>
  </si>
  <si>
    <t>Открытый Чемпионат Республики Беларусь
г. Брест 
ПРОТОКОЛ № 4
РЕЗУЛЬТАТЫ КВАЛИФИКАЦИИ</t>
  </si>
  <si>
    <t xml:space="preserve">Открытый Чемпионат Республики Беларусь
г. Брест 
ПРОТОКОЛ № 8  </t>
  </si>
  <si>
    <t>Открытый Чемпионат Республики Беларусь
г. Брест 
РЕЗУЛЬТАТЫ ФИНАЛА</t>
  </si>
  <si>
    <r>
      <t xml:space="preserve">Открытый Чемпионат Республики Беларусь
г. Брест 
ПРОТОКОЛ № 2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>РЕЗУЛЬТАТЫ КВАЛИФИКАЦИИ</t>
    </r>
  </si>
  <si>
    <t>Гулбани Лали</t>
  </si>
  <si>
    <t>Дасько Зоя</t>
  </si>
  <si>
    <t>2002  КМС</t>
  </si>
  <si>
    <t>Брест обл. МСиТ СДЮШОР -7</t>
  </si>
  <si>
    <t xml:space="preserve">Дубкович Злата </t>
  </si>
  <si>
    <t>Жукова Вероника</t>
  </si>
  <si>
    <t>Гродн.обл. МСиТ СДЮШОР1</t>
  </si>
  <si>
    <t xml:space="preserve">Брест.обл. РССК ДОСААФ </t>
  </si>
  <si>
    <t>Брест.обл. Динамо БОКЦОР</t>
  </si>
  <si>
    <t>Брест обл. Динамо БОКЦОР</t>
  </si>
  <si>
    <t>Матюшенко Татьяна</t>
  </si>
  <si>
    <t>Гомель.обл.СК ФПБ  ДОСААФ РЦОП</t>
  </si>
  <si>
    <t>Молодова Анна</t>
  </si>
  <si>
    <t>Молчанова Мария</t>
  </si>
  <si>
    <t>Мин. обл. РССК ДОСААФ</t>
  </si>
  <si>
    <t>Наркун Мария</t>
  </si>
  <si>
    <t>Рассеко Виктория</t>
  </si>
  <si>
    <t>1992  КМС</t>
  </si>
  <si>
    <t>Гродн.обл.СК ФПБ РЦОП</t>
  </si>
  <si>
    <t>Гродн.обл. Динамо ГОКЦОР</t>
  </si>
  <si>
    <t>Швайбович Ксения</t>
  </si>
  <si>
    <t>Борисов СДЮШОР ФПБ</t>
  </si>
  <si>
    <t>1986  МС</t>
  </si>
  <si>
    <t>Демеш Владислав</t>
  </si>
  <si>
    <t>Мин.обл. Борисов СДЮШОРП</t>
  </si>
  <si>
    <t>Дунин Ян</t>
  </si>
  <si>
    <t>Гом.обл. СДЮШОР Олимп 2015</t>
  </si>
  <si>
    <t>Казак Андрей</t>
  </si>
  <si>
    <t>1980  МСМК</t>
  </si>
  <si>
    <t>1977  МС</t>
  </si>
  <si>
    <t>Вит. обл. Динамо СДЮШОР</t>
  </si>
  <si>
    <t>1975  ЗМС</t>
  </si>
  <si>
    <t>1993  МС</t>
  </si>
  <si>
    <t>Брест.обл. МСиТ БОКЦОР</t>
  </si>
  <si>
    <t>1987  КМС</t>
  </si>
  <si>
    <t>Неровный Светозар</t>
  </si>
  <si>
    <t>Оганезов Владислав</t>
  </si>
  <si>
    <t>Олейник Данила</t>
  </si>
  <si>
    <t>Радюк Данила</t>
  </si>
  <si>
    <t>Чернецкий Даниил</t>
  </si>
  <si>
    <t>Ячник Евгений</t>
  </si>
  <si>
    <t>Гродн. обл. Динамо СДЮШОР</t>
  </si>
  <si>
    <t>Ловейкина Ирэна</t>
  </si>
  <si>
    <t>Гродн. обл. СДЮШОР Динамо</t>
  </si>
  <si>
    <t>Дейкун Дарья</t>
  </si>
  <si>
    <t>Гомель.обл. Речица ДОСААФ ДЮСШ2</t>
  </si>
  <si>
    <t>Гуринович Елизавета</t>
  </si>
  <si>
    <t>2004  МС</t>
  </si>
  <si>
    <t>Минск Динамо  СДЮШОР 1</t>
  </si>
  <si>
    <t>Быкова Анна</t>
  </si>
  <si>
    <t>Брест.обл. СК ВС БОКЦОР</t>
  </si>
  <si>
    <t>Позняк Полина</t>
  </si>
  <si>
    <t>Федорович Полина</t>
  </si>
  <si>
    <t>Гом.обл. СК ФПБ СДЮШОР Олимт 2015</t>
  </si>
  <si>
    <t>Алейник Снежанна</t>
  </si>
  <si>
    <t>2001  МС</t>
  </si>
  <si>
    <t>Волк Виктория</t>
  </si>
  <si>
    <t>Мирошникова Екатерина</t>
  </si>
  <si>
    <t>Ткач Ангелина</t>
  </si>
  <si>
    <t>Матюшенко Алиса</t>
  </si>
  <si>
    <t>Гомель.обл. Речица  СК ВС РЦОП</t>
  </si>
  <si>
    <t>Бубнович Екатерина</t>
  </si>
  <si>
    <t>Петрище Анастасия</t>
  </si>
  <si>
    <t xml:space="preserve">Гродно Динамо  СДЮШОР </t>
  </si>
  <si>
    <t>Зуй Антонина</t>
  </si>
  <si>
    <t>1996  МСМК</t>
  </si>
  <si>
    <t xml:space="preserve">Гомель.обл. Речица ДОСААФ  ДЮСШ 2 </t>
  </si>
  <si>
    <t>Ильчук Дарья</t>
  </si>
  <si>
    <t>Улида Софья</t>
  </si>
  <si>
    <t>2002  МС</t>
  </si>
  <si>
    <t>Чергейко Полина</t>
  </si>
  <si>
    <t>Ковчи Виктория</t>
  </si>
  <si>
    <t>1998  МСМК</t>
  </si>
  <si>
    <t>Кашкель Марианна</t>
  </si>
  <si>
    <t>1991  МС</t>
  </si>
  <si>
    <t>-0х</t>
  </si>
  <si>
    <t>Гом.обл. ДОСААФ СДЮСТШ</t>
  </si>
  <si>
    <t>Мин. обл. ДОСААФ СДЮСТШ</t>
  </si>
  <si>
    <t>Мин. обл.                     СК ВС</t>
  </si>
  <si>
    <t xml:space="preserve">                          Командное первенство</t>
  </si>
  <si>
    <t>Брестская обл.     (Филонюк А.,Матусевич Е.,Склизков Д.)</t>
  </si>
  <si>
    <t>г. Минск              (Коцаренко В.,Чернецкий Д.,Оганезов В.)</t>
  </si>
  <si>
    <t>Гомельская обл.  (Лукьяновец А.,Неровный С.,Дунин Я.)</t>
  </si>
  <si>
    <t>1404 очк. 22+0=0</t>
  </si>
  <si>
    <t xml:space="preserve">   1577 очк. 40+42=82</t>
  </si>
  <si>
    <t xml:space="preserve">   1546 очк. 34+16=50</t>
  </si>
  <si>
    <t xml:space="preserve"> 1449 очк. 28+0=28</t>
  </si>
  <si>
    <t>Гродненская обл. (Куди В.,Зайчик Е.,Ячник Е.)</t>
  </si>
  <si>
    <t>Минская обл.       (Бухвальд А.,Борщевский В.,Демеш В.)</t>
  </si>
  <si>
    <t>23</t>
  </si>
  <si>
    <t>16</t>
  </si>
  <si>
    <t xml:space="preserve"> 1581 очк. 0+24=24</t>
  </si>
  <si>
    <t>Ройник Марина</t>
  </si>
  <si>
    <t>2000        1</t>
  </si>
  <si>
    <t>2001      1</t>
  </si>
  <si>
    <t>2002       1</t>
  </si>
  <si>
    <t>Гродн.обл. Динамо СДЮШОР</t>
  </si>
  <si>
    <r>
      <t xml:space="preserve">Открытый чемпионат Республики Беларусь
г. Брест 
ПРОТОКОЛ № 1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РЕЗУЛЬТАТЫ КВАЛИФИКАЦИИ</t>
    </r>
  </si>
  <si>
    <t>Брестская обл.       (Крученок Е., Леоновец Н., Мартынюк И.)</t>
  </si>
  <si>
    <t>1119 очк. 46+43=89</t>
  </si>
  <si>
    <t>г. Минск                 (Чайка В., Гайдукевич А., Молодова А.)</t>
  </si>
  <si>
    <t>1107 очк. 40+20=60</t>
  </si>
  <si>
    <t>Минская обл.         (Полищук А., Ройник М., Швайбович К.)</t>
  </si>
  <si>
    <t>1101 очк. 34+21=55</t>
  </si>
  <si>
    <t>Гродненская обл.  (Романчук М., Стукало Д., Жукова В.)</t>
  </si>
  <si>
    <t>1096 очк. 28+23=51</t>
  </si>
  <si>
    <t>Улида София</t>
  </si>
  <si>
    <r>
      <t xml:space="preserve">Открытый Чемпионат Республики Беларусь
г. Брест 
ПРОТОКОЛ № 3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РЕЗУЛЬТАТЫ КВАЛИФИКАЦИИ</t>
    </r>
  </si>
  <si>
    <t>Бойко Дарья</t>
  </si>
  <si>
    <t>2000     КМС</t>
  </si>
  <si>
    <t>Брест. обл. Динамо УОР</t>
  </si>
  <si>
    <t>Байдук Мария</t>
  </si>
  <si>
    <t>1998     МС</t>
  </si>
  <si>
    <t>Гродненская обл.  (Бубнович Е., Ильчук Д., Улида С.)</t>
  </si>
  <si>
    <t>1230,6 очк. 46+39=85</t>
  </si>
  <si>
    <t>г. Минск                 (Дмитриева. А., Зуй А., Косцова А..)</t>
  </si>
  <si>
    <t>1224,0 очк. 40+28=68</t>
  </si>
  <si>
    <t>Гомельская обл.  ( Матюшенко А., Ковалева С., Кузар А..)</t>
  </si>
  <si>
    <t>1220,4 очк. 34+18=52</t>
  </si>
  <si>
    <t>Брестская обл.       (Щербацевич С., Дикая Е., Палюшик Т.)</t>
  </si>
  <si>
    <t>1215,7 очк. 28+28=56</t>
  </si>
  <si>
    <t>Минская обл.         (Алейник С., Быкова А., Ткач А.)</t>
  </si>
  <si>
    <t>1175,5 очк. 28+0=28</t>
  </si>
  <si>
    <t>Главный судья - судья НК</t>
  </si>
  <si>
    <t>Васильев А,Н.</t>
  </si>
  <si>
    <t>Главный секретарь - судья ВНК</t>
  </si>
  <si>
    <t>Гуревич М.Г.</t>
  </si>
  <si>
    <t>Ст. судья л/о - судья ВНК</t>
  </si>
  <si>
    <t>Ярош Э.Н.</t>
  </si>
  <si>
    <t>2001        1</t>
  </si>
  <si>
    <t>2003       1</t>
  </si>
  <si>
    <t>1998       1</t>
  </si>
  <si>
    <t>1998   МС</t>
  </si>
  <si>
    <r>
      <t xml:space="preserve">Открытый Чемпионат Республики Беларусь
г. Брест 
</t>
    </r>
    <r>
      <rPr>
        <b/>
        <sz val="12"/>
        <rFont val="Times New Roman"/>
        <family val="1"/>
      </rPr>
      <t>РЕЗУЛЬТАТЫ  ФИНАЛА</t>
    </r>
  </si>
  <si>
    <t>Гродн.обл. ГОКЦОР</t>
  </si>
  <si>
    <t>Мин. обл. ФПБ СДЮШОР</t>
  </si>
  <si>
    <t>Мин. обл. Борисов СДЮШОР ФПБ</t>
  </si>
  <si>
    <t>Витебск. обл.               ДЮСШ-3</t>
  </si>
  <si>
    <t xml:space="preserve">Мин.обл. СК ВС         </t>
  </si>
  <si>
    <t>Дасько Илья</t>
  </si>
  <si>
    <t>Брест.обл. МСиТ СДЮШОР7</t>
  </si>
  <si>
    <t>2003  КМС</t>
  </si>
  <si>
    <t>Гом.обл. СДЮШОР "Олимп-2015"</t>
  </si>
  <si>
    <t>Ломашевич Евгений</t>
  </si>
  <si>
    <t>Гродн.обл.ФПБ ГОКЦОР</t>
  </si>
  <si>
    <t>Тарасов Дмитрий</t>
  </si>
  <si>
    <t>Витебск.обл. Динамо СДЮШОР</t>
  </si>
  <si>
    <t>Чернышёв Андрей</t>
  </si>
  <si>
    <t>-24х</t>
  </si>
  <si>
    <t>2002      1</t>
  </si>
  <si>
    <t>1993      МС</t>
  </si>
  <si>
    <t>1977       МС</t>
  </si>
  <si>
    <t>1990     МС</t>
  </si>
  <si>
    <t>Мин. обл. ДОСАА СДЮСТШ</t>
  </si>
  <si>
    <t>Гом.обл. ДОСААФ РСДЮСТШ</t>
  </si>
  <si>
    <t>2000     МС</t>
  </si>
  <si>
    <t>2000      МС</t>
  </si>
  <si>
    <t>2001         1</t>
  </si>
  <si>
    <t>2000            1</t>
  </si>
  <si>
    <t>2002             1</t>
  </si>
  <si>
    <t>1999         1</t>
  </si>
  <si>
    <t>Гродненская обл.  (Куди В.,Казак А.,Ячник Е.)</t>
  </si>
  <si>
    <t>1706 очк. 46+28=74</t>
  </si>
  <si>
    <t>Минская обл.       (Борщевский В.,Посох К.,Демеш В.)</t>
  </si>
  <si>
    <t>1703 очк. 40+30=70</t>
  </si>
  <si>
    <t>1690 очк. 34+17=51</t>
  </si>
  <si>
    <t>г. Минск              (Коцаренко В.,Оганезов В., Олейник Д..)</t>
  </si>
  <si>
    <t>1682 очк. 28+5=33</t>
  </si>
  <si>
    <t>Гомельская обл.  ( Неровный С., Дунин Я.,Лукьяновец А.)</t>
  </si>
  <si>
    <t>1640 очк. 22+23=45</t>
  </si>
  <si>
    <t>Витебская обл.    (Тарасов Д., Козловский В., Чернышов А.)</t>
  </si>
  <si>
    <t>1615 очк. 19+7=26</t>
  </si>
  <si>
    <t>Главный судья - секретарь - судья ВНК</t>
  </si>
  <si>
    <t>2000 КМС</t>
  </si>
  <si>
    <t>Открытый чемпионат Республики Беларусь
г. Брест 
ПРОТОКОЛ № 6
РЕЗУЛЬТАТЫ КВАЛИФИКАЦИИ</t>
  </si>
  <si>
    <t xml:space="preserve">           S-off-4</t>
  </si>
  <si>
    <t>-17[</t>
  </si>
  <si>
    <t>Минск Динамо СДЮШОР13</t>
  </si>
  <si>
    <t xml:space="preserve">           S-off-2</t>
  </si>
  <si>
    <t>1980     МСМК</t>
  </si>
  <si>
    <t>S-off-4</t>
  </si>
  <si>
    <t xml:space="preserve">           S-off-1</t>
  </si>
  <si>
    <t>Минск Динамо СДЮШОР1</t>
  </si>
  <si>
    <t>2001     МС</t>
  </si>
  <si>
    <t>Брест.обл.  ДОСААФ СДЮСТШ</t>
  </si>
  <si>
    <t>S-off-2</t>
  </si>
  <si>
    <t>1992      КМС</t>
  </si>
  <si>
    <t>Мин.обл.СК ВС</t>
  </si>
  <si>
    <t>1998      КМС</t>
  </si>
  <si>
    <t>Гродн. обл. СК ФПБ РЦОП</t>
  </si>
  <si>
    <t>2001   1</t>
  </si>
  <si>
    <t>2002   1</t>
  </si>
  <si>
    <t>2000   1</t>
  </si>
  <si>
    <t>Брестская обл. (Крученок Е., Леоновец Н., Мартынюк И.)</t>
  </si>
  <si>
    <t>1705 очк. 46+48=94</t>
  </si>
  <si>
    <t>г. Минск  (Чайка В., Гайдукевич А., Молодова А.)</t>
  </si>
  <si>
    <t>1697 очк. 40+30=70</t>
  </si>
  <si>
    <t>Гродненская обл. (Стукало Д., Жукова В., Романчук М.)</t>
  </si>
  <si>
    <t>1644 очк. 34+7=41</t>
  </si>
  <si>
    <t>Минская обл. (Розум В., Ройник М., Швайбович К.)</t>
  </si>
  <si>
    <t>1643 очк.28 +13=41</t>
  </si>
  <si>
    <t>Лист №2, упр МП-5</t>
  </si>
  <si>
    <t>Мин. обл. Борисов СДЮШОР</t>
  </si>
  <si>
    <t xml:space="preserve">1998  МС </t>
  </si>
  <si>
    <t>1992    МС</t>
  </si>
  <si>
    <t>2001   МС</t>
  </si>
  <si>
    <t>2002    1</t>
  </si>
  <si>
    <t>Соболь Ольга</t>
  </si>
  <si>
    <t>1985   МС</t>
  </si>
  <si>
    <t>2002   МС</t>
  </si>
  <si>
    <t xml:space="preserve">1990  МС </t>
  </si>
  <si>
    <t>Гродн. обл. МСиТ СДЮШОР1</t>
  </si>
  <si>
    <t>Витебск. обл.       ДЮСШ-3</t>
  </si>
  <si>
    <t>Брестская обл.       (Щербацевич С., Дикая Е., Пронько В.)</t>
  </si>
  <si>
    <t>1715 очк. 46+47=93</t>
  </si>
  <si>
    <t>г. Минск                 (Дмитриева. А., Зуй А., Алебович А.)</t>
  </si>
  <si>
    <t>1703 очк. 40+31=71</t>
  </si>
  <si>
    <t>Гродненская обл.   (Петрище А., Чергейко П., Ильчук Д.)</t>
  </si>
  <si>
    <t>1687 очк. 34+16=50</t>
  </si>
  <si>
    <t>Гомельская обл.     ( Матюшенко А, Дейкун Д., Кузар А.)</t>
  </si>
  <si>
    <t>1655 очк. 28+13=41</t>
  </si>
  <si>
    <t>Минская обл.          (Быкова А., Соболь О., Алейник С.)</t>
  </si>
  <si>
    <t>1619 очк. 22+0=22</t>
  </si>
  <si>
    <t xml:space="preserve">              Командное первенство</t>
  </si>
  <si>
    <t>Коник Андрей</t>
  </si>
  <si>
    <t>Открытый Чемпионат Республики Беларусь
г. Брест 
ПРОТОКОЛ № 7
РЕЗУЛЬТАТЫ КВАЛИФИКАЦИИ</t>
  </si>
  <si>
    <t>Минск обл. ДОСААФ</t>
  </si>
  <si>
    <t>Асташонок Вадим</t>
  </si>
  <si>
    <t>Великович Захар</t>
  </si>
  <si>
    <t>Гом.обл. МСиТ СДЮШОР</t>
  </si>
  <si>
    <t>Гвоздь Владислав</t>
  </si>
  <si>
    <t>Гомель.обл. Речица ДЮСШ 2</t>
  </si>
  <si>
    <t>Линько Роман</t>
  </si>
  <si>
    <t>Гродн. обл. Динамо</t>
  </si>
  <si>
    <t>Пакусов Ярослав</t>
  </si>
  <si>
    <t>Плотников Дмитрий</t>
  </si>
  <si>
    <t>Покрас Александр</t>
  </si>
  <si>
    <t>Полевик Илья</t>
  </si>
  <si>
    <t xml:space="preserve">1999    1 </t>
  </si>
  <si>
    <t xml:space="preserve">Мин.обл.СК ВС  РЦОП </t>
  </si>
  <si>
    <t>Гродно Минск Динамо ГОКЦОР</t>
  </si>
  <si>
    <t>Чижов Кирилл</t>
  </si>
  <si>
    <t>2003    1</t>
  </si>
  <si>
    <t>Гом. обл. ДОСААФ Речица ДЮСШ 2</t>
  </si>
  <si>
    <t>Шамак Евгений</t>
  </si>
  <si>
    <t>Минск МСиТ РЦОП</t>
  </si>
  <si>
    <t>Брест обл. Динамо УОР</t>
  </si>
  <si>
    <t>Гродненская обл.  (Чергейко И., Бубнович В., Коник А.)</t>
  </si>
  <si>
    <t>1866,8 очк. 46+46=92</t>
  </si>
  <si>
    <t>Брестская обл.     (Щербацевич Ю., Чернов В., Милюков А.)</t>
  </si>
  <si>
    <t>1849,4 очк. 40+30=70</t>
  </si>
  <si>
    <t>г. Минск              (Чигилейчик Я., Шарупо А., Шаплыко И.)</t>
  </si>
  <si>
    <t>1836,2 очк. 34+17=51</t>
  </si>
  <si>
    <t>Минская обл.       (Усов Ю., Аквилов И., Шамак Е.)</t>
  </si>
  <si>
    <t>1801,6 очк. 28+3=31</t>
  </si>
  <si>
    <t>Гомельская обл.  ( Чижов К., Гвоздь В., Великович З.)</t>
  </si>
  <si>
    <t>1747,6 очк. 22+4=26</t>
  </si>
  <si>
    <t>Витебская обл.    (Качевский А.)</t>
  </si>
  <si>
    <t>616,0 очк. 0+13=13</t>
  </si>
  <si>
    <r>
      <t xml:space="preserve">Открытый Чемпионат Республики Беларусь
г. Брест 
ПРОТОКОЛ № 9
</t>
    </r>
    <r>
      <rPr>
        <b/>
        <sz val="12"/>
        <rFont val="Times New Roman"/>
        <family val="1"/>
      </rPr>
      <t>РЕЗУЛЬТАТ КВАЛИФИКАЦИИ</t>
    </r>
  </si>
  <si>
    <t>-68х</t>
  </si>
  <si>
    <t>-59х</t>
  </si>
  <si>
    <t>-57х</t>
  </si>
  <si>
    <t>-42х</t>
  </si>
  <si>
    <t>-45х</t>
  </si>
  <si>
    <t>-34х</t>
  </si>
  <si>
    <t>-29х</t>
  </si>
  <si>
    <t>Лист №2, упр МВ-6</t>
  </si>
  <si>
    <t xml:space="preserve">                Командное первенство</t>
  </si>
  <si>
    <t>Гродненская обл.  (Чергейко И., Бубнович В., Коник А..)</t>
  </si>
  <si>
    <t>3476 очк. 46+39=85</t>
  </si>
  <si>
    <t>Брестская обл.     (Щербацевич Ю., Чернов В., Кравчук Н..)</t>
  </si>
  <si>
    <t>3459 очк. 40+41=81</t>
  </si>
  <si>
    <t>г. Минск              (Чигилейчик Я., Покрас А., Шаплыко И.)</t>
  </si>
  <si>
    <t>3393 очк. 34+18=52</t>
  </si>
  <si>
    <t>Минская обл.       (Аквилов И., Плотников Д., Шамак Е.)</t>
  </si>
  <si>
    <t>3269 очк. 28+3=31</t>
  </si>
  <si>
    <t>3156 очк. 22+0=22</t>
  </si>
  <si>
    <t>1147 очк. 0+9=9</t>
  </si>
  <si>
    <t>Кравчук Никита</t>
  </si>
  <si>
    <t>2003   КМС</t>
  </si>
  <si>
    <t>2000   МС</t>
  </si>
  <si>
    <t>2002      2</t>
  </si>
  <si>
    <t>Мин.обл. СКВС РЦОП</t>
  </si>
  <si>
    <t xml:space="preserve">Мин.обл. СКВС         </t>
  </si>
  <si>
    <t>Мин. обл. СКВС РЦОП</t>
  </si>
  <si>
    <t>Гродн.обл. СКВС ГОКЦОР</t>
  </si>
  <si>
    <t>Брестская обл. (Матусевич Е., Филанюк А., Дасько И.)</t>
  </si>
  <si>
    <t>1627 очк. 46+23=69</t>
  </si>
  <si>
    <t>1607 очк. 40+19=59</t>
  </si>
  <si>
    <t>Минская обл. (Борщевский В., Бухвальд А., Булоцчик Н.)</t>
  </si>
  <si>
    <t>1582 очк. 34+0=34</t>
  </si>
  <si>
    <t>г.Минск  (Коцаренко В., Олейник Д., Радюк Д.)</t>
  </si>
  <si>
    <t>1385 очк. 28+0=28</t>
  </si>
  <si>
    <t>Лист № 2, упр. МП-8</t>
  </si>
  <si>
    <r>
      <t xml:space="preserve">Открытый Чемпионат Республики Беларусь
г. Брест 
ПРОТОКОЛ № 5
</t>
    </r>
    <r>
      <rPr>
        <b/>
        <sz val="12"/>
        <rFont val="Times New Roman"/>
        <family val="1"/>
      </rPr>
      <t>РЕЗУЛЬТАТЫ КВАЛИФИКАЦИИ</t>
    </r>
  </si>
  <si>
    <t>Минск МСиТ         СДЮШОР 13</t>
  </si>
  <si>
    <t>1999      КМС</t>
  </si>
  <si>
    <t>Гомель.обл. Речица ДОСААФ ДЮСШ 2</t>
  </si>
  <si>
    <t>А. Н. Васильев</t>
  </si>
  <si>
    <t>16-20.06.2017</t>
  </si>
  <si>
    <t>Главный судья, судья НК</t>
  </si>
  <si>
    <t>Главный судья-секретарь, судья ВНК</t>
  </si>
  <si>
    <t>Ерошкина И.П.</t>
  </si>
  <si>
    <t>Ст. судья КОР - судья НК</t>
  </si>
  <si>
    <t>1986 МСМК</t>
  </si>
  <si>
    <t>Брест. обл. Динамо БОКЦОР</t>
  </si>
  <si>
    <t>Открытый Чемпионат Республики Беларусь
г. Брест 
ПРОТОКОЛ № 10
РЕЗУЛЬТАТ  КВАЛИФИКАЦИИ</t>
  </si>
  <si>
    <t>Минск обл. ДОСААФ РЦОП</t>
  </si>
  <si>
    <t>Брестская обл.     (Щербацевич Ю., Кравчук Н., Вышинский Т.)</t>
  </si>
  <si>
    <t>1859,1 очк. 46+51=97</t>
  </si>
  <si>
    <t>1858,4 очк. 40+32=72</t>
  </si>
  <si>
    <t>г. Минск              (Чигилейчик Я., Шарупо А., Марков Е.)</t>
  </si>
  <si>
    <t>1846,8 очк. 34+16=50</t>
  </si>
  <si>
    <t>1809,6 очк. 28+11=39</t>
  </si>
  <si>
    <t>1754,9 очк. 22+2=24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</si>
</sst>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0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color indexed="63"/>
      <name val="Arial"/>
      <family val="2"/>
    </font>
    <font>
      <sz val="14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8"/>
      <name val="Arial"/>
      <family val="2"/>
    </font>
    <font>
      <sz val="16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sz val="10"/>
      <color indexed="53"/>
      <name val="Arial Cyr"/>
      <family val="0"/>
    </font>
    <font>
      <sz val="12"/>
      <name val="Arial Black"/>
      <family val="2"/>
    </font>
    <font>
      <sz val="12"/>
      <name val="Rockwell Extra Bold"/>
      <family val="1"/>
    </font>
    <font>
      <sz val="12"/>
      <color indexed="18"/>
      <name val="Times New Roman"/>
      <family val="1"/>
    </font>
    <font>
      <sz val="9"/>
      <color indexed="18"/>
      <name val="Arial Cyr"/>
      <family val="0"/>
    </font>
    <font>
      <sz val="9"/>
      <color indexed="18"/>
      <name val="Times New Roman"/>
      <family val="1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sz val="15"/>
      <name val="Arial Cyr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i/>
      <sz val="12"/>
      <name val="Book Antiqua"/>
      <family val="1"/>
    </font>
    <font>
      <b/>
      <sz val="12"/>
      <name val="Times New Roman"/>
      <family val="1"/>
    </font>
    <font>
      <sz val="6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2"/>
      <color indexed="41"/>
      <name val="Adobe Garamond Pro Bold"/>
      <family val="1"/>
    </font>
    <font>
      <sz val="12"/>
      <name val="Adobe Garamond Pro Bold"/>
      <family val="1"/>
    </font>
    <font>
      <sz val="11"/>
      <color indexed="9"/>
      <name val="Arial Narrow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2"/>
    </font>
    <font>
      <sz val="8"/>
      <color indexed="10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Arial Cyr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i/>
      <sz val="9"/>
      <name val="Arial Cyr"/>
      <family val="0"/>
    </font>
    <font>
      <sz val="10"/>
      <color indexed="53"/>
      <name val="Times New Roman"/>
      <family val="1"/>
    </font>
    <font>
      <b/>
      <i/>
      <sz val="18"/>
      <name val="Arial Cyr"/>
      <family val="0"/>
    </font>
    <font>
      <sz val="22"/>
      <name val="Cassandra"/>
      <family val="4"/>
    </font>
    <font>
      <sz val="18"/>
      <name val="Arial Cyr"/>
      <family val="0"/>
    </font>
    <font>
      <b/>
      <sz val="18"/>
      <name val="Arial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9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25" borderId="1" applyNumberFormat="0" applyAlignment="0" applyProtection="0"/>
    <xf numFmtId="0" fontId="93" fillId="26" borderId="2" applyNumberFormat="0" applyAlignment="0" applyProtection="0"/>
    <xf numFmtId="0" fontId="9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7" borderId="7" applyNumberFormat="0" applyAlignment="0" applyProtection="0"/>
    <xf numFmtId="0" fontId="100" fillId="0" borderId="0" applyNumberFormat="0" applyFill="0" applyBorder="0" applyAlignment="0" applyProtection="0"/>
    <xf numFmtId="0" fontId="101" fillId="28" borderId="0" applyNumberFormat="0" applyBorder="0" applyAlignment="0" applyProtection="0"/>
    <xf numFmtId="0" fontId="2" fillId="0" borderId="8">
      <alignment vertical="center"/>
      <protection/>
    </xf>
    <xf numFmtId="0" fontId="3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104" fillId="0" borderId="10" applyNumberFormat="0" applyFill="0" applyAlignment="0" applyProtection="0"/>
    <xf numFmtId="0" fontId="1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31" borderId="0" applyNumberFormat="0" applyBorder="0" applyAlignment="0" applyProtection="0"/>
  </cellStyleXfs>
  <cellXfs count="689">
    <xf numFmtId="0" fontId="0" fillId="0" borderId="0" xfId="0" applyAlignment="1">
      <alignment/>
    </xf>
    <xf numFmtId="0" fontId="6" fillId="0" borderId="0" xfId="53" applyFont="1" applyBorder="1" applyAlignment="1">
      <alignment horizontal="center" wrapText="1"/>
      <protection/>
    </xf>
    <xf numFmtId="0" fontId="2" fillId="0" borderId="0" xfId="53" applyBorder="1">
      <alignment vertical="center"/>
      <protection/>
    </xf>
    <xf numFmtId="0" fontId="2" fillId="0" borderId="11" xfId="53" applyFont="1" applyBorder="1">
      <alignment vertical="center"/>
      <protection/>
    </xf>
    <xf numFmtId="0" fontId="2" fillId="0" borderId="12" xfId="53" applyFont="1" applyBorder="1">
      <alignment vertical="center"/>
      <protection/>
    </xf>
    <xf numFmtId="0" fontId="2" fillId="0" borderId="13" xfId="53" applyFont="1" applyBorder="1">
      <alignment vertical="center"/>
      <protection/>
    </xf>
    <xf numFmtId="0" fontId="2" fillId="0" borderId="14" xfId="53" applyFont="1" applyBorder="1">
      <alignment vertical="center"/>
      <protection/>
    </xf>
    <xf numFmtId="0" fontId="2" fillId="0" borderId="15" xfId="53" applyFont="1" applyBorder="1">
      <alignment vertical="center"/>
      <protection/>
    </xf>
    <xf numFmtId="0" fontId="2" fillId="0" borderId="16" xfId="53" applyFont="1" applyBorder="1">
      <alignment vertical="center"/>
      <protection/>
    </xf>
    <xf numFmtId="0" fontId="2" fillId="0" borderId="17" xfId="53" applyFont="1" applyBorder="1">
      <alignment vertic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8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vertical="top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" fontId="13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1" fontId="2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64" fontId="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1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1" fontId="15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" fontId="2" fillId="0" borderId="0" xfId="0" applyNumberFormat="1" applyFont="1" applyAlignment="1">
      <alignment horizontal="left"/>
    </xf>
    <xf numFmtId="1" fontId="8" fillId="0" borderId="0" xfId="53" applyNumberFormat="1" applyFont="1" applyBorder="1" applyAlignment="1">
      <alignment horizontal="right" vertical="center"/>
      <protection/>
    </xf>
    <xf numFmtId="49" fontId="24" fillId="0" borderId="0" xfId="53" applyNumberFormat="1" applyFont="1" applyBorder="1" applyAlignment="1">
      <alignment horizontal="left" vertical="center"/>
      <protection/>
    </xf>
    <xf numFmtId="49" fontId="25" fillId="0" borderId="0" xfId="53" applyNumberFormat="1" applyFont="1" applyBorder="1" applyAlignment="1">
      <alignment horizontal="left" vertical="center"/>
      <protection/>
    </xf>
    <xf numFmtId="0" fontId="17" fillId="0" borderId="0" xfId="0" applyFont="1" applyAlignment="1">
      <alignment/>
    </xf>
    <xf numFmtId="1" fontId="5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2" fillId="0" borderId="17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26" fillId="0" borderId="0" xfId="0" applyFont="1" applyAlignment="1">
      <alignment vertical="center" wrapText="1"/>
    </xf>
    <xf numFmtId="0" fontId="5" fillId="0" borderId="0" xfId="53" applyFont="1" applyBorder="1" applyAlignment="1">
      <alignment horizontal="center" vertical="top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53" applyFont="1" applyBorder="1" applyAlignment="1">
      <alignment horizontal="center" vertical="center"/>
      <protection/>
    </xf>
    <xf numFmtId="1" fontId="2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 horizontal="left" vertical="center" wrapText="1"/>
    </xf>
    <xf numFmtId="1" fontId="8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49" fontId="24" fillId="0" borderId="0" xfId="0" applyNumberFormat="1" applyFont="1" applyAlignment="1">
      <alignment horizontal="left" vertic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Border="1" applyAlignment="1">
      <alignment/>
    </xf>
    <xf numFmtId="164" fontId="2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64" fontId="0" fillId="0" borderId="0" xfId="0" applyNumberFormat="1" applyAlignment="1">
      <alignment/>
    </xf>
    <xf numFmtId="164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/>
    </xf>
    <xf numFmtId="164" fontId="3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right" vertical="top"/>
    </xf>
    <xf numFmtId="0" fontId="34" fillId="0" borderId="0" xfId="0" applyFont="1" applyFill="1" applyBorder="1" applyAlignment="1">
      <alignment vertical="top"/>
    </xf>
    <xf numFmtId="1" fontId="5" fillId="0" borderId="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37" fillId="0" borderId="0" xfId="0" applyFont="1" applyAlignment="1">
      <alignment vertical="center"/>
    </xf>
    <xf numFmtId="164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Alignment="1">
      <alignment vertical="center"/>
    </xf>
    <xf numFmtId="1" fontId="38" fillId="0" borderId="0" xfId="0" applyNumberFormat="1" applyFont="1" applyAlignment="1">
      <alignment horizontal="right" vertical="center"/>
    </xf>
    <xf numFmtId="1" fontId="37" fillId="0" borderId="0" xfId="0" applyNumberFormat="1" applyFont="1" applyAlignment="1">
      <alignment horizontal="right" vertical="center"/>
    </xf>
    <xf numFmtId="1" fontId="38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37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4" fillId="0" borderId="0" xfId="53" applyNumberFormat="1" applyFont="1" applyBorder="1" applyAlignment="1">
      <alignment horizontal="center" vertical="center" wrapText="1"/>
      <protection/>
    </xf>
    <xf numFmtId="164" fontId="6" fillId="0" borderId="0" xfId="0" applyNumberFormat="1" applyFont="1" applyAlignment="1">
      <alignment/>
    </xf>
    <xf numFmtId="0" fontId="1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164" fontId="0" fillId="0" borderId="0" xfId="0" applyNumberFormat="1" applyAlignment="1">
      <alignment vertical="top"/>
    </xf>
    <xf numFmtId="164" fontId="4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64" fontId="18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Border="1" applyAlignment="1">
      <alignment horizontal="center" vertical="top"/>
      <protection/>
    </xf>
    <xf numFmtId="49" fontId="5" fillId="0" borderId="0" xfId="0" applyNumberFormat="1" applyFont="1" applyAlignment="1">
      <alignment horizontal="center" vertical="top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41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5" fillId="0" borderId="0" xfId="0" applyNumberFormat="1" applyFont="1" applyAlignment="1">
      <alignment horizontal="center" vertical="center"/>
    </xf>
    <xf numFmtId="0" fontId="0" fillId="0" borderId="18" xfId="0" applyBorder="1" applyAlignment="1">
      <alignment vertical="center"/>
    </xf>
    <xf numFmtId="1" fontId="9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16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wrapText="1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vertical="top"/>
    </xf>
    <xf numFmtId="164" fontId="46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47" fillId="0" borderId="0" xfId="0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 vertical="center" wrapText="1"/>
    </xf>
    <xf numFmtId="14" fontId="5" fillId="0" borderId="0" xfId="53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164" fontId="15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38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5" fillId="0" borderId="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top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center"/>
    </xf>
    <xf numFmtId="9" fontId="0" fillId="0" borderId="0" xfId="58" applyFont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48" fillId="0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2" fillId="0" borderId="0" xfId="53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vertical="top"/>
    </xf>
    <xf numFmtId="0" fontId="53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top" wrapText="1"/>
    </xf>
    <xf numFmtId="164" fontId="5" fillId="0" borderId="0" xfId="0" applyNumberFormat="1" applyFont="1" applyAlignment="1">
      <alignment/>
    </xf>
    <xf numFmtId="0" fontId="19" fillId="0" borderId="0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2" fillId="0" borderId="0" xfId="0" applyFont="1" applyAlignment="1">
      <alignment horizontal="center"/>
    </xf>
    <xf numFmtId="49" fontId="24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2" fillId="0" borderId="0" xfId="53" applyFont="1" applyBorder="1" applyAlignment="1">
      <alignment horizontal="right"/>
      <protection/>
    </xf>
    <xf numFmtId="164" fontId="55" fillId="0" borderId="0" xfId="0" applyNumberFormat="1" applyFont="1" applyFill="1" applyBorder="1" applyAlignment="1">
      <alignment horizontal="center" vertical="top"/>
    </xf>
    <xf numFmtId="0" fontId="56" fillId="0" borderId="0" xfId="53" applyFont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2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164" fontId="57" fillId="0" borderId="0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16" fillId="0" borderId="0" xfId="0" applyFont="1" applyBorder="1" applyAlignment="1">
      <alignment vertical="top"/>
    </xf>
    <xf numFmtId="0" fontId="5" fillId="0" borderId="0" xfId="0" applyFont="1" applyFill="1" applyAlignment="1">
      <alignment/>
    </xf>
    <xf numFmtId="0" fontId="21" fillId="0" borderId="0" xfId="0" applyFont="1" applyFill="1" applyBorder="1" applyAlignment="1">
      <alignment vertical="top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5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" fontId="58" fillId="0" borderId="0" xfId="0" applyNumberFormat="1" applyFont="1" applyAlignment="1">
      <alignment horizontal="right" vertical="top"/>
    </xf>
    <xf numFmtId="1" fontId="58" fillId="0" borderId="0" xfId="0" applyNumberFormat="1" applyFont="1" applyFill="1" applyAlignment="1">
      <alignment horizontal="right"/>
    </xf>
    <xf numFmtId="164" fontId="5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44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4" fontId="15" fillId="0" borderId="0" xfId="53" applyNumberFormat="1" applyFont="1" applyBorder="1" applyAlignment="1">
      <alignment horizontal="left"/>
      <protection/>
    </xf>
    <xf numFmtId="1" fontId="37" fillId="0" borderId="0" xfId="0" applyNumberFormat="1" applyFont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1" fontId="30" fillId="0" borderId="0" xfId="0" applyNumberFormat="1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/>
    </xf>
    <xf numFmtId="164" fontId="4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center"/>
    </xf>
    <xf numFmtId="0" fontId="59" fillId="0" borderId="0" xfId="0" applyFont="1" applyFill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" fillId="0" borderId="0" xfId="53" applyFont="1" applyBorder="1" applyAlignment="1">
      <alignment horizont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14" fontId="5" fillId="0" borderId="21" xfId="53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53" applyFont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vertical="center" wrapText="1"/>
    </xf>
    <xf numFmtId="1" fontId="21" fillId="0" borderId="0" xfId="53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53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/>
    </xf>
    <xf numFmtId="0" fontId="2" fillId="0" borderId="2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7" fillId="0" borderId="0" xfId="0" applyFont="1" applyAlignment="1">
      <alignment vertical="top"/>
    </xf>
    <xf numFmtId="0" fontId="9" fillId="0" borderId="0" xfId="0" applyFont="1" applyAlignment="1">
      <alignment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49" fontId="61" fillId="0" borderId="0" xfId="0" applyNumberFormat="1" applyFont="1" applyAlignment="1">
      <alignment horizontal="left" vertical="center"/>
    </xf>
    <xf numFmtId="1" fontId="21" fillId="0" borderId="0" xfId="0" applyNumberFormat="1" applyFont="1" applyAlignment="1">
      <alignment vertical="center"/>
    </xf>
    <xf numFmtId="0" fontId="62" fillId="0" borderId="0" xfId="0" applyFont="1" applyAlignment="1">
      <alignment/>
    </xf>
    <xf numFmtId="0" fontId="21" fillId="0" borderId="0" xfId="53" applyFont="1" applyBorder="1" applyAlignment="1">
      <alignment horizontal="right" vertical="center" wrapText="1"/>
      <protection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5" fillId="0" borderId="18" xfId="0" applyFont="1" applyBorder="1" applyAlignment="1">
      <alignment/>
    </xf>
    <xf numFmtId="0" fontId="65" fillId="0" borderId="13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3" xfId="0" applyFont="1" applyBorder="1" applyAlignment="1">
      <alignment horizontal="left" vertical="center" shrinkToFit="1"/>
    </xf>
    <xf numFmtId="0" fontId="66" fillId="0" borderId="18" xfId="0" applyFont="1" applyBorder="1" applyAlignment="1">
      <alignment horizontal="center"/>
    </xf>
    <xf numFmtId="0" fontId="65" fillId="0" borderId="13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1" fontId="28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" fontId="2" fillId="0" borderId="0" xfId="53" applyNumberFormat="1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164" fontId="9" fillId="0" borderId="0" xfId="53" applyNumberFormat="1" applyFont="1" applyBorder="1" applyAlignment="1">
      <alignment horizontal="center" vertical="center" wrapText="1"/>
      <protection/>
    </xf>
    <xf numFmtId="164" fontId="9" fillId="0" borderId="0" xfId="53" applyNumberFormat="1" applyFont="1" applyBorder="1" applyAlignment="1">
      <alignment horizontal="center" vertical="center"/>
      <protection/>
    </xf>
    <xf numFmtId="164" fontId="2" fillId="0" borderId="0" xfId="53" applyNumberFormat="1" applyFont="1" applyBorder="1" applyAlignment="1">
      <alignment horizontal="center" vertical="center"/>
      <protection/>
    </xf>
    <xf numFmtId="164" fontId="2" fillId="0" borderId="0" xfId="53" applyNumberFormat="1" applyFont="1" applyBorder="1" applyAlignment="1">
      <alignment horizontal="center" vertical="center"/>
      <protection/>
    </xf>
    <xf numFmtId="164" fontId="8" fillId="0" borderId="0" xfId="53" applyNumberFormat="1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7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 wrapText="1"/>
    </xf>
    <xf numFmtId="0" fontId="44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70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1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7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11" fillId="0" borderId="0" xfId="53" applyNumberFormat="1" applyFont="1" applyBorder="1" applyAlignment="1">
      <alignment horizontal="left" vertical="center"/>
      <protection/>
    </xf>
    <xf numFmtId="1" fontId="11" fillId="0" borderId="0" xfId="53" applyNumberFormat="1" applyFont="1" applyBorder="1" applyAlignment="1">
      <alignment horizontal="right" vertical="center"/>
      <protection/>
    </xf>
    <xf numFmtId="0" fontId="15" fillId="0" borderId="0" xfId="0" applyFont="1" applyFill="1" applyAlignment="1">
      <alignment horizontal="left" vertical="center" wrapText="1"/>
    </xf>
    <xf numFmtId="0" fontId="72" fillId="0" borderId="14" xfId="0" applyFont="1" applyBorder="1" applyAlignment="1">
      <alignment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9" fillId="0" borderId="22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" fontId="9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25" fillId="0" borderId="0" xfId="0" applyNumberFormat="1" applyFont="1" applyFill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11" xfId="53" applyFont="1" applyBorder="1" applyAlignment="1">
      <alignment horizontal="center" vertical="center"/>
      <protection/>
    </xf>
    <xf numFmtId="0" fontId="15" fillId="0" borderId="12" xfId="53" applyFont="1" applyBorder="1" applyAlignment="1">
      <alignment horizontal="center" vertical="center"/>
      <protection/>
    </xf>
    <xf numFmtId="0" fontId="15" fillId="0" borderId="16" xfId="53" applyFont="1" applyBorder="1" applyAlignment="1">
      <alignment horizontal="center" vertical="center"/>
      <protection/>
    </xf>
    <xf numFmtId="0" fontId="15" fillId="0" borderId="17" xfId="53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/>
    </xf>
    <xf numFmtId="0" fontId="10" fillId="0" borderId="20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2" fillId="0" borderId="0" xfId="53" applyFont="1" applyBorder="1" applyAlignment="1">
      <alignment horizontal="right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4" fontId="5" fillId="0" borderId="0" xfId="53" applyNumberFormat="1" applyFont="1" applyBorder="1" applyAlignment="1">
      <alignment horizontal="left"/>
      <protection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20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/>
      <protection/>
    </xf>
    <xf numFmtId="0" fontId="54" fillId="0" borderId="8" xfId="0" applyFont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/>
      <protection/>
    </xf>
    <xf numFmtId="0" fontId="10" fillId="0" borderId="20" xfId="53" applyFont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54" fillId="0" borderId="8" xfId="0" applyFont="1" applyBorder="1" applyAlignment="1">
      <alignment horizontal="left" vertical="center" wrapText="1"/>
    </xf>
    <xf numFmtId="0" fontId="2" fillId="0" borderId="11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6" xfId="53" applyFont="1" applyBorder="1" applyAlignment="1">
      <alignment vertical="center" wrapText="1"/>
      <protection/>
    </xf>
    <xf numFmtId="0" fontId="2" fillId="0" borderId="17" xfId="53" applyFont="1" applyBorder="1" applyAlignment="1">
      <alignment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5" fillId="0" borderId="21" xfId="53" applyNumberFormat="1" applyFont="1" applyBorder="1" applyAlignment="1">
      <alignment horizontal="left"/>
      <protection/>
    </xf>
    <xf numFmtId="0" fontId="26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top" wrapText="1"/>
    </xf>
    <xf numFmtId="0" fontId="20" fillId="0" borderId="20" xfId="53" applyFont="1" applyBorder="1" applyAlignment="1">
      <alignment horizontal="center" vertical="center" wrapText="1"/>
      <protection/>
    </xf>
    <xf numFmtId="0" fontId="20" fillId="0" borderId="19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49" fontId="43" fillId="0" borderId="0" xfId="53" applyNumberFormat="1" applyFont="1" applyBorder="1" applyAlignment="1">
      <alignment horizontal="center" vertical="center" wrapText="1"/>
      <protection/>
    </xf>
    <xf numFmtId="0" fontId="20" fillId="0" borderId="19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 vertical="center"/>
      <protection/>
    </xf>
    <xf numFmtId="0" fontId="0" fillId="0" borderId="20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right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2" xfId="53" applyFont="1" applyBorder="1" applyAlignment="1">
      <alignment horizontal="center" vertical="center"/>
      <protection/>
    </xf>
    <xf numFmtId="0" fontId="0" fillId="0" borderId="16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4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20" xfId="53" applyFont="1" applyBorder="1" applyAlignment="1">
      <alignment horizontal="center" vertical="center"/>
      <protection/>
    </xf>
    <xf numFmtId="0" fontId="15" fillId="0" borderId="19" xfId="53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4" fontId="5" fillId="0" borderId="21" xfId="0" applyNumberFormat="1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rgb="FFC0C0C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904875</xdr:colOff>
      <xdr:row>0</xdr:row>
      <xdr:rowOff>685800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190500</xdr:rowOff>
    </xdr:from>
    <xdr:to>
      <xdr:col>1</xdr:col>
      <xdr:colOff>752475</xdr:colOff>
      <xdr:row>56</xdr:row>
      <xdr:rowOff>762000</xdr:rowOff>
    </xdr:to>
    <xdr:pic>
      <xdr:nvPicPr>
        <xdr:cNvPr id="2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123825</xdr:colOff>
      <xdr:row>0</xdr:row>
      <xdr:rowOff>657225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56</xdr:row>
      <xdr:rowOff>171450</xdr:rowOff>
    </xdr:from>
    <xdr:to>
      <xdr:col>2</xdr:col>
      <xdr:colOff>95250</xdr:colOff>
      <xdr:row>56</xdr:row>
      <xdr:rowOff>733425</xdr:rowOff>
    </xdr:to>
    <xdr:pic>
      <xdr:nvPicPr>
        <xdr:cNvPr id="2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239375"/>
          <a:ext cx="1000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685800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914400</xdr:colOff>
      <xdr:row>0</xdr:row>
      <xdr:rowOff>685800</xdr:rowOff>
    </xdr:to>
    <xdr:pic>
      <xdr:nvPicPr>
        <xdr:cNvPr id="2" name="Picture 79" descr="Федер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23825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57150</xdr:rowOff>
    </xdr:from>
    <xdr:to>
      <xdr:col>1</xdr:col>
      <xdr:colOff>723900</xdr:colOff>
      <xdr:row>54</xdr:row>
      <xdr:rowOff>619125</xdr:rowOff>
    </xdr:to>
    <xdr:pic>
      <xdr:nvPicPr>
        <xdr:cNvPr id="3" name="Picture 79" descr="Федер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20375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457200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0</xdr:row>
      <xdr:rowOff>571500</xdr:rowOff>
    </xdr:to>
    <xdr:pic>
      <xdr:nvPicPr>
        <xdr:cNvPr id="2" name="Picture 79" descr="Федер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57</xdr:row>
      <xdr:rowOff>76200</xdr:rowOff>
    </xdr:from>
    <xdr:to>
      <xdr:col>2</xdr:col>
      <xdr:colOff>123825</xdr:colOff>
      <xdr:row>57</xdr:row>
      <xdr:rowOff>647700</xdr:rowOff>
    </xdr:to>
    <xdr:pic>
      <xdr:nvPicPr>
        <xdr:cNvPr id="3" name="Picture 79" descr="Федер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9867900"/>
          <a:ext cx="1019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100</xdr:row>
      <xdr:rowOff>95250</xdr:rowOff>
    </xdr:from>
    <xdr:to>
      <xdr:col>1</xdr:col>
      <xdr:colOff>857250</xdr:colOff>
      <xdr:row>101</xdr:row>
      <xdr:rowOff>9525</xdr:rowOff>
    </xdr:to>
    <xdr:pic>
      <xdr:nvPicPr>
        <xdr:cNvPr id="4" name="Picture 79" descr="Федер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013585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157</xdr:row>
      <xdr:rowOff>133350</xdr:rowOff>
    </xdr:from>
    <xdr:to>
      <xdr:col>1</xdr:col>
      <xdr:colOff>762000</xdr:colOff>
      <xdr:row>157</xdr:row>
      <xdr:rowOff>666750</xdr:rowOff>
    </xdr:to>
    <xdr:pic>
      <xdr:nvPicPr>
        <xdr:cNvPr id="5" name="Picture 79" descr="Федер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0270450"/>
          <a:ext cx="1019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66675</xdr:rowOff>
    </xdr:from>
    <xdr:to>
      <xdr:col>1</xdr:col>
      <xdr:colOff>1000125</xdr:colOff>
      <xdr:row>0</xdr:row>
      <xdr:rowOff>638175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53</xdr:row>
      <xdr:rowOff>66675</xdr:rowOff>
    </xdr:from>
    <xdr:to>
      <xdr:col>1</xdr:col>
      <xdr:colOff>847725</xdr:colOff>
      <xdr:row>53</xdr:row>
      <xdr:rowOff>638175</xdr:rowOff>
    </xdr:to>
    <xdr:pic>
      <xdr:nvPicPr>
        <xdr:cNvPr id="2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525125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1</xdr:col>
      <xdr:colOff>752475</xdr:colOff>
      <xdr:row>0</xdr:row>
      <xdr:rowOff>619125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1</xdr:col>
      <xdr:colOff>609600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2390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76200</xdr:rowOff>
    </xdr:from>
    <xdr:to>
      <xdr:col>1</xdr:col>
      <xdr:colOff>685800</xdr:colOff>
      <xdr:row>0</xdr:row>
      <xdr:rowOff>638175</xdr:rowOff>
    </xdr:to>
    <xdr:pic>
      <xdr:nvPicPr>
        <xdr:cNvPr id="2" name="Picture 79" descr="Федер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95250</xdr:rowOff>
    </xdr:from>
    <xdr:to>
      <xdr:col>1</xdr:col>
      <xdr:colOff>1000125</xdr:colOff>
      <xdr:row>1</xdr:row>
      <xdr:rowOff>676275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103</xdr:row>
      <xdr:rowOff>95250</xdr:rowOff>
    </xdr:from>
    <xdr:to>
      <xdr:col>1</xdr:col>
      <xdr:colOff>962025</xdr:colOff>
      <xdr:row>104</xdr:row>
      <xdr:rowOff>85725</xdr:rowOff>
    </xdr:to>
    <xdr:pic>
      <xdr:nvPicPr>
        <xdr:cNvPr id="2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2311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180975</xdr:colOff>
      <xdr:row>0</xdr:row>
      <xdr:rowOff>638175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19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56</xdr:row>
      <xdr:rowOff>19050</xdr:rowOff>
    </xdr:from>
    <xdr:to>
      <xdr:col>2</xdr:col>
      <xdr:colOff>400050</xdr:colOff>
      <xdr:row>56</xdr:row>
      <xdr:rowOff>590550</xdr:rowOff>
    </xdr:to>
    <xdr:pic>
      <xdr:nvPicPr>
        <xdr:cNvPr id="2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306050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V215"/>
  <sheetViews>
    <sheetView zoomScale="120" zoomScaleNormal="120" zoomScaleSheetLayoutView="75" zoomScalePageLayoutView="0" workbookViewId="0" topLeftCell="A1">
      <selection activeCell="I92" sqref="I92"/>
    </sheetView>
  </sheetViews>
  <sheetFormatPr defaultColWidth="9.00390625" defaultRowHeight="12.75"/>
  <cols>
    <col min="1" max="1" width="3.375" style="0" customWidth="1"/>
    <col min="2" max="2" width="13.125" style="0" customWidth="1"/>
    <col min="3" max="3" width="10.25390625" style="0" customWidth="1"/>
    <col min="4" max="4" width="6.00390625" style="0" customWidth="1"/>
    <col min="5" max="5" width="5.75390625" style="0" customWidth="1"/>
    <col min="6" max="6" width="6.375" style="0" customWidth="1"/>
    <col min="7" max="8" width="6.125" style="0" customWidth="1"/>
    <col min="9" max="9" width="6.625" style="0" customWidth="1"/>
    <col min="10" max="10" width="6.25390625" style="0" customWidth="1"/>
    <col min="11" max="11" width="5.75390625" style="0" customWidth="1"/>
    <col min="12" max="12" width="4.875" style="0" customWidth="1"/>
    <col min="13" max="13" width="6.75390625" style="0" customWidth="1"/>
    <col min="14" max="14" width="5.75390625" style="0" customWidth="1"/>
  </cols>
  <sheetData>
    <row r="1" spans="1:14" ht="54.75" customHeight="1">
      <c r="A1" s="511" t="s">
        <v>271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</row>
    <row r="2" spans="1:12" ht="15">
      <c r="A2" s="493" t="s">
        <v>99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3" ht="15">
      <c r="A3" s="508">
        <v>42903</v>
      </c>
      <c r="B3" s="508"/>
      <c r="C3" s="508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4" ht="12.75">
      <c r="A4" s="512" t="s">
        <v>8</v>
      </c>
      <c r="B4" s="514" t="s">
        <v>0</v>
      </c>
      <c r="C4" s="515"/>
      <c r="D4" s="514" t="s">
        <v>96</v>
      </c>
      <c r="E4" s="518"/>
      <c r="F4" s="521" t="s">
        <v>97</v>
      </c>
      <c r="G4" s="522"/>
      <c r="H4" s="522"/>
      <c r="I4" s="522"/>
      <c r="J4" s="522"/>
      <c r="K4" s="522"/>
      <c r="L4" s="523"/>
      <c r="M4" s="527" t="s">
        <v>7</v>
      </c>
      <c r="N4" s="529" t="s">
        <v>98</v>
      </c>
    </row>
    <row r="5" spans="1:14" ht="12.75">
      <c r="A5" s="513"/>
      <c r="B5" s="516"/>
      <c r="C5" s="517"/>
      <c r="D5" s="519"/>
      <c r="E5" s="520"/>
      <c r="F5" s="524"/>
      <c r="G5" s="525"/>
      <c r="H5" s="525"/>
      <c r="I5" s="525"/>
      <c r="J5" s="525"/>
      <c r="K5" s="525"/>
      <c r="L5" s="526"/>
      <c r="M5" s="528"/>
      <c r="N5" s="530"/>
    </row>
    <row r="6" spans="1:14" ht="13.5" customHeight="1">
      <c r="A6" s="126">
        <v>1</v>
      </c>
      <c r="B6" s="73" t="s">
        <v>49</v>
      </c>
      <c r="C6" s="116"/>
      <c r="D6" s="234">
        <f>SUM(D7:D11)</f>
        <v>48.8</v>
      </c>
      <c r="E6" s="234">
        <f>SUM(D7:E11)</f>
        <v>98.8</v>
      </c>
      <c r="F6" s="234">
        <f>SUM(D7:F11)</f>
        <v>119.6</v>
      </c>
      <c r="G6" s="234">
        <f>SUM(D7:G11)</f>
        <v>138.8</v>
      </c>
      <c r="H6" s="234">
        <f>SUM(D7:H11)</f>
        <v>159.69999999999996</v>
      </c>
      <c r="I6" s="234">
        <f>SUM(D7:I11)</f>
        <v>180.39999999999998</v>
      </c>
      <c r="J6" s="234">
        <f>SUM(D7:J11)</f>
        <v>200.59999999999997</v>
      </c>
      <c r="K6" s="234">
        <f>SUM(D7:K11)</f>
        <v>219.59999999999997</v>
      </c>
      <c r="L6" s="234">
        <f>SUM(D7:L11)</f>
        <v>239.59999999999997</v>
      </c>
      <c r="M6" s="234">
        <f>SUM(D7:L11)</f>
        <v>239.59999999999997</v>
      </c>
      <c r="N6" s="235" t="s">
        <v>367</v>
      </c>
    </row>
    <row r="7" spans="1:14" ht="13.5" customHeight="1">
      <c r="A7" s="126"/>
      <c r="B7" s="121"/>
      <c r="C7" s="208"/>
      <c r="D7" s="236">
        <v>9.7</v>
      </c>
      <c r="E7" s="236">
        <v>9.5</v>
      </c>
      <c r="F7" s="236">
        <v>10.3</v>
      </c>
      <c r="G7" s="236">
        <v>9.5</v>
      </c>
      <c r="H7" s="236">
        <v>10.8</v>
      </c>
      <c r="I7" s="236">
        <v>9.9</v>
      </c>
      <c r="J7" s="236">
        <v>10</v>
      </c>
      <c r="K7" s="236">
        <v>10</v>
      </c>
      <c r="L7" s="236">
        <v>10.4</v>
      </c>
      <c r="M7" s="234"/>
      <c r="N7" s="235"/>
    </row>
    <row r="8" spans="1:14" ht="13.5" customHeight="1">
      <c r="A8" s="126"/>
      <c r="B8" s="121"/>
      <c r="C8" s="208"/>
      <c r="D8" s="236">
        <v>9.1</v>
      </c>
      <c r="E8" s="236">
        <v>10.7</v>
      </c>
      <c r="F8" s="236">
        <v>10.5</v>
      </c>
      <c r="G8" s="236">
        <v>9.7</v>
      </c>
      <c r="H8" s="236">
        <v>10.1</v>
      </c>
      <c r="I8" s="236">
        <v>10.8</v>
      </c>
      <c r="J8" s="236">
        <v>10.2</v>
      </c>
      <c r="K8" s="236">
        <v>9</v>
      </c>
      <c r="L8" s="236">
        <v>9.6</v>
      </c>
      <c r="M8" s="234"/>
      <c r="N8" s="235"/>
    </row>
    <row r="9" spans="1:14" ht="13.5" customHeight="1">
      <c r="A9" s="126"/>
      <c r="B9" s="121"/>
      <c r="C9" s="208"/>
      <c r="D9" s="236">
        <v>9.9</v>
      </c>
      <c r="E9" s="236">
        <v>10.6</v>
      </c>
      <c r="F9" s="236"/>
      <c r="G9" s="236"/>
      <c r="H9" s="236"/>
      <c r="I9" s="236"/>
      <c r="J9" s="236"/>
      <c r="K9" s="236"/>
      <c r="L9" s="236"/>
      <c r="M9" s="234"/>
      <c r="N9" s="235"/>
    </row>
    <row r="10" spans="1:14" ht="13.5" customHeight="1">
      <c r="A10" s="126"/>
      <c r="B10" s="121"/>
      <c r="C10" s="208"/>
      <c r="D10" s="236">
        <v>9.5</v>
      </c>
      <c r="E10" s="236">
        <v>9.2</v>
      </c>
      <c r="F10" s="236"/>
      <c r="G10" s="236"/>
      <c r="H10" s="236"/>
      <c r="I10" s="236"/>
      <c r="J10" s="236"/>
      <c r="K10" s="236"/>
      <c r="L10" s="236"/>
      <c r="M10" s="155"/>
      <c r="N10" s="235"/>
    </row>
    <row r="11" spans="1:14" ht="13.5" customHeight="1">
      <c r="A11" s="237"/>
      <c r="B11" s="121"/>
      <c r="C11" s="161"/>
      <c r="D11" s="236">
        <v>10.6</v>
      </c>
      <c r="E11" s="236">
        <v>10</v>
      </c>
      <c r="F11" s="207"/>
      <c r="G11" s="207"/>
      <c r="H11" s="207"/>
      <c r="I11" s="207"/>
      <c r="J11" s="207"/>
      <c r="K11" s="207"/>
      <c r="L11" s="207"/>
      <c r="M11" s="207"/>
      <c r="N11" s="238"/>
    </row>
    <row r="12" spans="1:14" ht="13.5" customHeight="1">
      <c r="A12" s="126">
        <v>2</v>
      </c>
      <c r="B12" s="73" t="s">
        <v>234</v>
      </c>
      <c r="C12" s="116"/>
      <c r="D12" s="234">
        <f>SUM(D13:D17)</f>
        <v>49.2</v>
      </c>
      <c r="E12" s="234">
        <f>SUM(D13:E17)</f>
        <v>98.8</v>
      </c>
      <c r="F12" s="234">
        <f>SUM(D13:F17)</f>
        <v>119.60000000000001</v>
      </c>
      <c r="G12" s="234">
        <f>SUM(D13:G17)</f>
        <v>138.8</v>
      </c>
      <c r="H12" s="234">
        <f>SUM(D13:H17)</f>
        <v>158.50000000000003</v>
      </c>
      <c r="I12" s="234">
        <f>SUM(D13:I17)</f>
        <v>178.2</v>
      </c>
      <c r="J12" s="234">
        <f>SUM(D13:J17)</f>
        <v>198.29999999999998</v>
      </c>
      <c r="K12" s="234">
        <f>SUM(D13:K17)</f>
        <v>219.20000000000002</v>
      </c>
      <c r="L12" s="234">
        <f>SUM(D13:L17)</f>
        <v>239.50000000000003</v>
      </c>
      <c r="M12" s="234">
        <f>SUM(D13:L17)</f>
        <v>239.50000000000003</v>
      </c>
      <c r="N12" s="235" t="s">
        <v>213</v>
      </c>
    </row>
    <row r="13" spans="1:14" ht="13.5" customHeight="1">
      <c r="A13" s="126"/>
      <c r="B13" s="239"/>
      <c r="C13" s="208"/>
      <c r="D13" s="236">
        <v>9</v>
      </c>
      <c r="E13" s="236">
        <v>9.7</v>
      </c>
      <c r="F13" s="236">
        <v>10.3</v>
      </c>
      <c r="G13" s="236">
        <v>9</v>
      </c>
      <c r="H13" s="236">
        <v>10.4</v>
      </c>
      <c r="I13" s="236">
        <v>9.4</v>
      </c>
      <c r="J13" s="236">
        <v>9.8</v>
      </c>
      <c r="K13" s="236">
        <v>10.5</v>
      </c>
      <c r="L13" s="236">
        <v>10</v>
      </c>
      <c r="M13" s="234"/>
      <c r="N13" s="235"/>
    </row>
    <row r="14" spans="1:14" ht="13.5" customHeight="1">
      <c r="A14" s="126"/>
      <c r="B14" s="239"/>
      <c r="C14" s="208"/>
      <c r="D14" s="236">
        <v>10.1</v>
      </c>
      <c r="E14" s="236">
        <v>9.6</v>
      </c>
      <c r="F14" s="236">
        <v>10.5</v>
      </c>
      <c r="G14" s="236">
        <v>10.2</v>
      </c>
      <c r="H14" s="236">
        <v>9.3</v>
      </c>
      <c r="I14" s="236">
        <v>10.3</v>
      </c>
      <c r="J14" s="236">
        <v>10.3</v>
      </c>
      <c r="K14" s="236">
        <v>10.4</v>
      </c>
      <c r="L14" s="236">
        <v>10.3</v>
      </c>
      <c r="M14" s="234"/>
      <c r="N14" s="235"/>
    </row>
    <row r="15" spans="1:14" ht="13.5" customHeight="1">
      <c r="A15" s="126"/>
      <c r="B15" s="239"/>
      <c r="C15" s="208"/>
      <c r="D15" s="236">
        <v>10.4</v>
      </c>
      <c r="E15" s="236">
        <v>9.7</v>
      </c>
      <c r="F15" s="236"/>
      <c r="G15" s="236"/>
      <c r="H15" s="236"/>
      <c r="I15" s="236"/>
      <c r="J15" s="236"/>
      <c r="K15" s="236"/>
      <c r="L15" s="236"/>
      <c r="M15" s="234"/>
      <c r="N15" s="235"/>
    </row>
    <row r="16" spans="1:14" ht="13.5" customHeight="1">
      <c r="A16" s="126"/>
      <c r="B16" s="239"/>
      <c r="C16" s="208"/>
      <c r="D16" s="236">
        <v>10.2</v>
      </c>
      <c r="E16" s="236">
        <v>10.3</v>
      </c>
      <c r="F16" s="236"/>
      <c r="G16" s="236"/>
      <c r="H16" s="236"/>
      <c r="I16" s="236"/>
      <c r="J16" s="236"/>
      <c r="K16" s="236"/>
      <c r="L16" s="236"/>
      <c r="M16" s="155"/>
      <c r="N16" s="235"/>
    </row>
    <row r="17" spans="1:14" ht="13.5" customHeight="1">
      <c r="A17" s="237"/>
      <c r="B17" s="240"/>
      <c r="C17" s="161"/>
      <c r="D17" s="241">
        <v>9.5</v>
      </c>
      <c r="E17" s="241">
        <v>10.3</v>
      </c>
      <c r="F17" s="207"/>
      <c r="G17" s="207"/>
      <c r="H17" s="207"/>
      <c r="I17" s="207"/>
      <c r="J17" s="207"/>
      <c r="K17" s="207"/>
      <c r="L17" s="207"/>
      <c r="M17" s="207"/>
      <c r="N17" s="238"/>
    </row>
    <row r="18" spans="1:14" ht="13.5" customHeight="1">
      <c r="A18" s="123">
        <v>3</v>
      </c>
      <c r="B18" s="73" t="s">
        <v>370</v>
      </c>
      <c r="D18" s="234">
        <f>SUM(D19:D23)</f>
        <v>49.9</v>
      </c>
      <c r="E18" s="234">
        <f>SUM(D19:E23)</f>
        <v>98.4</v>
      </c>
      <c r="F18" s="234">
        <f>SUM(D19:F23)</f>
        <v>117.49999999999999</v>
      </c>
      <c r="G18" s="234">
        <f>SUM(D19:G23)</f>
        <v>138.29999999999998</v>
      </c>
      <c r="H18" s="234">
        <f>SUM(D19:H23)</f>
        <v>158.2</v>
      </c>
      <c r="I18" s="234">
        <f>SUM(D19:I23)</f>
        <v>178.29999999999998</v>
      </c>
      <c r="J18" s="234">
        <f>SUM(D19:J23)</f>
        <v>197.59999999999997</v>
      </c>
      <c r="K18" s="234">
        <f>SUM(D19:K23)</f>
        <v>215.6</v>
      </c>
      <c r="L18" s="242">
        <f>SUM(D19:L23)</f>
        <v>215.6</v>
      </c>
      <c r="M18" s="234">
        <f>SUM(D19:L23)</f>
        <v>215.6</v>
      </c>
      <c r="N18" s="235" t="s">
        <v>368</v>
      </c>
    </row>
    <row r="19" spans="1:17" ht="13.5" customHeight="1">
      <c r="A19" s="123"/>
      <c r="C19" s="161"/>
      <c r="D19" s="236">
        <v>10.7</v>
      </c>
      <c r="E19" s="236">
        <v>9.6</v>
      </c>
      <c r="F19" s="236">
        <v>9.6</v>
      </c>
      <c r="G19" s="236">
        <v>10.3</v>
      </c>
      <c r="H19" s="236">
        <v>9.3</v>
      </c>
      <c r="I19" s="236">
        <v>10.1</v>
      </c>
      <c r="J19" s="236">
        <v>9.3</v>
      </c>
      <c r="K19" s="236">
        <v>7.7</v>
      </c>
      <c r="L19" s="236"/>
      <c r="N19" s="235"/>
      <c r="Q19" s="73"/>
    </row>
    <row r="20" spans="1:17" ht="13.5" customHeight="1">
      <c r="A20" s="123"/>
      <c r="C20" s="161"/>
      <c r="D20" s="236">
        <v>9.7</v>
      </c>
      <c r="E20" s="236">
        <v>9</v>
      </c>
      <c r="F20" s="236">
        <v>9.5</v>
      </c>
      <c r="G20" s="236">
        <v>10.5</v>
      </c>
      <c r="H20" s="236">
        <v>10.6</v>
      </c>
      <c r="I20" s="236">
        <v>10</v>
      </c>
      <c r="J20" s="236">
        <v>10</v>
      </c>
      <c r="K20" s="236">
        <v>10.3</v>
      </c>
      <c r="L20" s="236"/>
      <c r="N20" s="235"/>
      <c r="Q20" s="73"/>
    </row>
    <row r="21" spans="1:17" ht="13.5" customHeight="1">
      <c r="A21" s="123"/>
      <c r="C21" s="161"/>
      <c r="D21" s="236">
        <v>9.6</v>
      </c>
      <c r="E21" s="236">
        <v>10.6</v>
      </c>
      <c r="F21" s="236"/>
      <c r="G21" s="236"/>
      <c r="H21" s="236"/>
      <c r="I21" s="236"/>
      <c r="J21" s="236"/>
      <c r="K21" s="236"/>
      <c r="L21" s="236"/>
      <c r="N21" s="235"/>
      <c r="Q21" s="73"/>
    </row>
    <row r="22" spans="1:14" ht="13.5" customHeight="1">
      <c r="A22" s="123"/>
      <c r="B22" s="239"/>
      <c r="C22" s="208"/>
      <c r="D22" s="236">
        <v>10.5</v>
      </c>
      <c r="E22" s="236">
        <v>10.2</v>
      </c>
      <c r="F22" s="236"/>
      <c r="G22" s="236"/>
      <c r="H22" s="236"/>
      <c r="I22" s="236"/>
      <c r="J22" s="236"/>
      <c r="K22" s="236"/>
      <c r="L22" s="236"/>
      <c r="N22" s="235"/>
    </row>
    <row r="23" spans="1:16" ht="13.5" customHeight="1">
      <c r="A23" s="123"/>
      <c r="B23" s="239"/>
      <c r="C23" s="208"/>
      <c r="D23" s="236">
        <v>9.4</v>
      </c>
      <c r="E23" s="236">
        <v>9.1</v>
      </c>
      <c r="F23" s="207"/>
      <c r="G23" s="207"/>
      <c r="I23" s="207"/>
      <c r="J23" s="207"/>
      <c r="K23" s="207"/>
      <c r="L23" s="207"/>
      <c r="N23" s="235"/>
      <c r="P23" s="347"/>
    </row>
    <row r="24" spans="1:14" ht="13.5" customHeight="1">
      <c r="A24" s="123">
        <v>4</v>
      </c>
      <c r="B24" s="73" t="s">
        <v>28</v>
      </c>
      <c r="D24" s="234">
        <f>SUM(D25:D29)</f>
        <v>49</v>
      </c>
      <c r="E24" s="234">
        <f>SUM(D25:E29)</f>
        <v>98.70000000000002</v>
      </c>
      <c r="F24" s="234">
        <f>SUM(D25:F29)</f>
        <v>117.30000000000001</v>
      </c>
      <c r="G24" s="234">
        <f>SUM(D25:G29)</f>
        <v>137.79999999999998</v>
      </c>
      <c r="H24" s="234">
        <f>SUM(D25:H29)</f>
        <v>157.49999999999997</v>
      </c>
      <c r="I24" s="234">
        <f>SUM(D25:I29)</f>
        <v>177.49999999999997</v>
      </c>
      <c r="J24" s="234">
        <f>SUM(D25:J29)</f>
        <v>196.89999999999998</v>
      </c>
      <c r="K24" s="242">
        <f>SUM(D25:K29)</f>
        <v>196.89999999999998</v>
      </c>
      <c r="L24" s="242">
        <f>SUM(D25:L29)</f>
        <v>196.89999999999998</v>
      </c>
      <c r="M24" s="234">
        <f>SUM(D25:L29)</f>
        <v>196.89999999999998</v>
      </c>
      <c r="N24" s="235" t="s">
        <v>230</v>
      </c>
    </row>
    <row r="25" spans="1:14" ht="13.5" customHeight="1">
      <c r="A25" s="123"/>
      <c r="B25" s="239"/>
      <c r="C25" s="208"/>
      <c r="D25" s="236">
        <v>9.9</v>
      </c>
      <c r="E25" s="236">
        <v>9.4</v>
      </c>
      <c r="F25" s="236">
        <v>9.4</v>
      </c>
      <c r="G25" s="236">
        <v>9.9</v>
      </c>
      <c r="H25" s="236">
        <v>10</v>
      </c>
      <c r="I25" s="236">
        <v>10.1</v>
      </c>
      <c r="J25" s="236">
        <v>10.4</v>
      </c>
      <c r="K25" s="236"/>
      <c r="L25" s="236"/>
      <c r="N25" s="235"/>
    </row>
    <row r="26" spans="1:14" ht="13.5" customHeight="1">
      <c r="A26" s="123"/>
      <c r="B26" s="239"/>
      <c r="C26" s="208"/>
      <c r="D26" s="236">
        <v>9.4</v>
      </c>
      <c r="E26" s="236">
        <v>9.6</v>
      </c>
      <c r="F26" s="236">
        <v>9.2</v>
      </c>
      <c r="G26" s="236">
        <v>10.6</v>
      </c>
      <c r="H26" s="236">
        <v>9.7</v>
      </c>
      <c r="I26" s="236">
        <v>9.9</v>
      </c>
      <c r="J26" s="236">
        <v>9</v>
      </c>
      <c r="K26" s="236"/>
      <c r="L26" s="236"/>
      <c r="N26" s="235"/>
    </row>
    <row r="27" spans="1:14" ht="13.5" customHeight="1">
      <c r="A27" s="123"/>
      <c r="B27" s="239"/>
      <c r="C27" s="208"/>
      <c r="D27" s="236">
        <v>10.3</v>
      </c>
      <c r="E27" s="236">
        <v>10.6</v>
      </c>
      <c r="F27" s="236"/>
      <c r="G27" s="236"/>
      <c r="H27" s="236"/>
      <c r="I27" s="236"/>
      <c r="J27" s="236"/>
      <c r="K27" s="236"/>
      <c r="L27" s="236"/>
      <c r="N27" s="235"/>
    </row>
    <row r="28" spans="1:14" ht="13.5" customHeight="1">
      <c r="A28" s="123"/>
      <c r="B28" s="239"/>
      <c r="C28" s="208"/>
      <c r="D28" s="236">
        <v>9.7</v>
      </c>
      <c r="E28" s="236">
        <v>9.9</v>
      </c>
      <c r="F28" s="236"/>
      <c r="G28" s="236"/>
      <c r="H28" s="236"/>
      <c r="I28" s="236"/>
      <c r="J28" s="236"/>
      <c r="K28" s="236"/>
      <c r="L28" s="236"/>
      <c r="N28" s="235"/>
    </row>
    <row r="29" spans="1:14" ht="13.5" customHeight="1">
      <c r="A29" s="123"/>
      <c r="B29" s="239"/>
      <c r="C29" s="208"/>
      <c r="D29" s="236">
        <v>9.7</v>
      </c>
      <c r="E29" s="236">
        <v>10.2</v>
      </c>
      <c r="F29" s="207"/>
      <c r="G29" s="207"/>
      <c r="H29" s="207"/>
      <c r="I29" s="207"/>
      <c r="J29" s="207"/>
      <c r="K29" s="207"/>
      <c r="L29" s="207"/>
      <c r="N29" s="235"/>
    </row>
    <row r="30" spans="1:14" ht="13.5" customHeight="1">
      <c r="A30" s="123">
        <v>5</v>
      </c>
      <c r="B30" s="73" t="s">
        <v>208</v>
      </c>
      <c r="D30" s="234">
        <f>SUM(D31:D35)</f>
        <v>48</v>
      </c>
      <c r="E30" s="234">
        <f>SUM(D31:E35)</f>
        <v>96.69999999999999</v>
      </c>
      <c r="F30" s="234">
        <f>SUM(D31:F35)</f>
        <v>116.1</v>
      </c>
      <c r="G30" s="234">
        <f>SUM(D31:G35)</f>
        <v>134</v>
      </c>
      <c r="H30" s="234">
        <f>SUM(D31:H35)</f>
        <v>153.89999999999998</v>
      </c>
      <c r="I30" s="234">
        <f>SUM(D31:I35)</f>
        <v>174.49999999999997</v>
      </c>
      <c r="J30" s="242">
        <f>SUM(D31:J35)</f>
        <v>174.49999999999997</v>
      </c>
      <c r="K30" s="242">
        <f>SUM(D31:K35)</f>
        <v>174.49999999999997</v>
      </c>
      <c r="L30" s="242">
        <f>SUM(D31:L35)</f>
        <v>174.49999999999997</v>
      </c>
      <c r="M30" s="234">
        <f>SUM(D31:L35)</f>
        <v>174.49999999999997</v>
      </c>
      <c r="N30" s="235" t="s">
        <v>223</v>
      </c>
    </row>
    <row r="31" spans="1:14" ht="13.5" customHeight="1">
      <c r="A31" s="123"/>
      <c r="B31" s="239"/>
      <c r="C31" s="208"/>
      <c r="D31" s="236">
        <v>10</v>
      </c>
      <c r="E31" s="236">
        <v>9.7</v>
      </c>
      <c r="F31" s="236">
        <v>10.2</v>
      </c>
      <c r="G31" s="236">
        <v>9.2</v>
      </c>
      <c r="H31" s="236">
        <v>9.7</v>
      </c>
      <c r="I31" s="236">
        <v>10</v>
      </c>
      <c r="J31" s="236"/>
      <c r="K31" s="236"/>
      <c r="L31" s="236"/>
      <c r="N31" s="243"/>
    </row>
    <row r="32" spans="1:14" ht="13.5" customHeight="1">
      <c r="A32" s="123"/>
      <c r="B32" s="239"/>
      <c r="C32" s="208"/>
      <c r="D32" s="236">
        <v>9.3</v>
      </c>
      <c r="E32" s="236">
        <v>9.8</v>
      </c>
      <c r="F32" s="236">
        <v>9.2</v>
      </c>
      <c r="G32" s="236">
        <v>8.7</v>
      </c>
      <c r="H32" s="236">
        <v>10.2</v>
      </c>
      <c r="I32" s="236">
        <v>10.6</v>
      </c>
      <c r="J32" s="236"/>
      <c r="K32" s="236"/>
      <c r="L32" s="236"/>
      <c r="N32" s="243"/>
    </row>
    <row r="33" spans="1:14" ht="13.5" customHeight="1">
      <c r="A33" s="123"/>
      <c r="B33" s="239"/>
      <c r="C33" s="208"/>
      <c r="D33" s="236">
        <v>9</v>
      </c>
      <c r="E33" s="236">
        <v>8.7</v>
      </c>
      <c r="F33" s="236"/>
      <c r="G33" s="236"/>
      <c r="H33" s="236"/>
      <c r="I33" s="236"/>
      <c r="J33" s="236"/>
      <c r="K33" s="236"/>
      <c r="L33" s="236"/>
      <c r="N33" s="243"/>
    </row>
    <row r="34" spans="1:14" ht="13.5" customHeight="1">
      <c r="A34" s="123"/>
      <c r="B34" s="239"/>
      <c r="C34" s="208"/>
      <c r="D34" s="236">
        <v>10.1</v>
      </c>
      <c r="E34" s="236">
        <v>9.9</v>
      </c>
      <c r="F34" s="236"/>
      <c r="G34" s="236"/>
      <c r="H34" s="236"/>
      <c r="I34" s="236"/>
      <c r="J34" s="236"/>
      <c r="K34" s="236"/>
      <c r="L34" s="236"/>
      <c r="N34" s="243"/>
    </row>
    <row r="35" spans="1:14" ht="13.5" customHeight="1">
      <c r="A35" s="123"/>
      <c r="B35" s="239"/>
      <c r="C35" s="208"/>
      <c r="D35" s="236">
        <v>9.6</v>
      </c>
      <c r="E35" s="236">
        <v>10.6</v>
      </c>
      <c r="F35" s="207"/>
      <c r="G35" s="207"/>
      <c r="H35" s="207"/>
      <c r="I35" s="207"/>
      <c r="J35" s="207"/>
      <c r="K35" s="207"/>
      <c r="L35" s="207"/>
      <c r="N35" s="243"/>
    </row>
    <row r="36" spans="1:14" ht="13.5" customHeight="1">
      <c r="A36" s="123">
        <v>6</v>
      </c>
      <c r="B36" s="73" t="s">
        <v>108</v>
      </c>
      <c r="D36" s="234">
        <f>SUM(D37:D41)</f>
        <v>47.199999999999996</v>
      </c>
      <c r="E36" s="234">
        <f>SUM(D37:E41)</f>
        <v>94.89999999999999</v>
      </c>
      <c r="F36" s="234">
        <f>SUM(D37:F41)</f>
        <v>114.99999999999999</v>
      </c>
      <c r="G36" s="234">
        <f>SUM(D37:G41)</f>
        <v>133.2</v>
      </c>
      <c r="H36" s="234">
        <f>SUM(D37:H41)</f>
        <v>152.7</v>
      </c>
      <c r="I36" s="242">
        <f>SUM(D37:I41)</f>
        <v>152.7</v>
      </c>
      <c r="J36" s="242">
        <f>SUM(D37:J41)</f>
        <v>152.7</v>
      </c>
      <c r="K36" s="242">
        <f>SUM(D37:K41)</f>
        <v>152.7</v>
      </c>
      <c r="L36" s="242">
        <f>SUM(D37:L41)</f>
        <v>152.7</v>
      </c>
      <c r="M36" s="234">
        <f>SUM(D37:L41)</f>
        <v>152.7</v>
      </c>
      <c r="N36" s="235" t="s">
        <v>199</v>
      </c>
    </row>
    <row r="37" spans="1:14" ht="13.5" customHeight="1">
      <c r="A37" s="123"/>
      <c r="B37" s="239"/>
      <c r="C37" s="208"/>
      <c r="D37" s="236">
        <v>10.2</v>
      </c>
      <c r="E37" s="236">
        <v>8.9</v>
      </c>
      <c r="F37" s="236">
        <v>9.7</v>
      </c>
      <c r="G37" s="236">
        <v>9.1</v>
      </c>
      <c r="H37" s="236">
        <v>9</v>
      </c>
      <c r="I37" s="236"/>
      <c r="J37" s="236"/>
      <c r="K37" s="236"/>
      <c r="L37" s="236"/>
      <c r="N37" s="243"/>
    </row>
    <row r="38" spans="1:14" ht="13.5" customHeight="1">
      <c r="A38" s="123"/>
      <c r="B38" s="239"/>
      <c r="C38" s="208"/>
      <c r="D38" s="236">
        <v>10.7</v>
      </c>
      <c r="E38" s="236">
        <v>10</v>
      </c>
      <c r="F38" s="236">
        <v>10.4</v>
      </c>
      <c r="G38" s="236">
        <v>9.1</v>
      </c>
      <c r="H38" s="236">
        <v>10.5</v>
      </c>
      <c r="I38" s="236"/>
      <c r="J38" s="236"/>
      <c r="K38" s="236"/>
      <c r="L38" s="236"/>
      <c r="N38" s="243"/>
    </row>
    <row r="39" spans="1:14" ht="13.5" customHeight="1">
      <c r="A39" s="123"/>
      <c r="B39" s="239"/>
      <c r="C39" s="208"/>
      <c r="D39" s="236">
        <v>7.7</v>
      </c>
      <c r="E39" s="236">
        <v>10.7</v>
      </c>
      <c r="F39" s="236"/>
      <c r="G39" s="236"/>
      <c r="H39" s="236"/>
      <c r="I39" s="236"/>
      <c r="J39" s="236"/>
      <c r="K39" s="236"/>
      <c r="L39" s="236"/>
      <c r="N39" s="243"/>
    </row>
    <row r="40" spans="1:14" ht="13.5" customHeight="1">
      <c r="A40" s="123"/>
      <c r="B40" s="239"/>
      <c r="C40" s="208"/>
      <c r="D40" s="236">
        <v>8.5</v>
      </c>
      <c r="E40" s="236">
        <v>9.1</v>
      </c>
      <c r="F40" s="236"/>
      <c r="G40" s="236"/>
      <c r="H40" s="236"/>
      <c r="I40" s="236"/>
      <c r="J40" s="236"/>
      <c r="K40" s="236"/>
      <c r="L40" s="236"/>
      <c r="N40" s="243"/>
    </row>
    <row r="41" spans="1:16" ht="13.5" customHeight="1">
      <c r="A41" s="123"/>
      <c r="B41" s="239"/>
      <c r="C41" s="208"/>
      <c r="D41" s="236">
        <v>10.1</v>
      </c>
      <c r="E41" s="236">
        <v>9</v>
      </c>
      <c r="F41" s="207"/>
      <c r="G41" s="207"/>
      <c r="I41" s="207"/>
      <c r="J41" s="207"/>
      <c r="K41" s="207"/>
      <c r="L41" s="207"/>
      <c r="N41" s="243"/>
      <c r="P41" s="347"/>
    </row>
    <row r="42" spans="1:14" ht="15.75">
      <c r="A42" s="123">
        <v>7</v>
      </c>
      <c r="B42" s="73" t="s">
        <v>127</v>
      </c>
      <c r="D42" s="234">
        <f>SUM(D43:D47)</f>
        <v>42.199999999999996</v>
      </c>
      <c r="E42" s="234">
        <f>SUM(D43:E47)</f>
        <v>88.80000000000001</v>
      </c>
      <c r="F42" s="234">
        <f>SUM(D43:F47)</f>
        <v>108.9</v>
      </c>
      <c r="G42" s="234">
        <f>SUM(D43:G47)</f>
        <v>127.4</v>
      </c>
      <c r="H42" s="242">
        <f>SUM(D43:H47)</f>
        <v>127.4</v>
      </c>
      <c r="I42" s="242">
        <f>SUM(D43:I47)</f>
        <v>127.4</v>
      </c>
      <c r="J42" s="242">
        <f>SUM(D43:J47)</f>
        <v>127.4</v>
      </c>
      <c r="K42" s="242">
        <f>SUM(D43:K47)</f>
        <v>127.4</v>
      </c>
      <c r="L42" s="242">
        <f>SUM(D43:L47)</f>
        <v>127.4</v>
      </c>
      <c r="M42" s="234">
        <f>SUM(D43:L47)</f>
        <v>127.4</v>
      </c>
      <c r="N42" s="235" t="s">
        <v>235</v>
      </c>
    </row>
    <row r="43" spans="1:14" ht="15.75">
      <c r="A43" s="123"/>
      <c r="B43" s="244"/>
      <c r="C43" s="208"/>
      <c r="D43" s="236">
        <v>8.5</v>
      </c>
      <c r="E43" s="236">
        <v>9.4</v>
      </c>
      <c r="F43" s="236">
        <v>9.8</v>
      </c>
      <c r="G43" s="236">
        <v>8.8</v>
      </c>
      <c r="H43" s="236"/>
      <c r="I43" s="236"/>
      <c r="J43" s="236"/>
      <c r="K43" s="236"/>
      <c r="L43" s="236"/>
      <c r="N43" s="243"/>
    </row>
    <row r="44" spans="1:14" ht="15.75">
      <c r="A44" s="123"/>
      <c r="B44" s="244"/>
      <c r="C44" s="208"/>
      <c r="D44" s="236">
        <v>7.8</v>
      </c>
      <c r="E44" s="236">
        <v>9.2</v>
      </c>
      <c r="F44" s="236">
        <v>10.3</v>
      </c>
      <c r="G44" s="236">
        <v>9.7</v>
      </c>
      <c r="H44" s="236"/>
      <c r="I44" s="236"/>
      <c r="J44" s="236"/>
      <c r="K44" s="236"/>
      <c r="L44" s="236"/>
      <c r="N44" s="243"/>
    </row>
    <row r="45" spans="1:14" ht="15.75">
      <c r="A45" s="123"/>
      <c r="B45" s="244"/>
      <c r="C45" s="208"/>
      <c r="D45" s="236">
        <v>8</v>
      </c>
      <c r="E45" s="236">
        <v>10.1</v>
      </c>
      <c r="F45" s="236"/>
      <c r="G45" s="236"/>
      <c r="H45" s="236"/>
      <c r="I45" s="236"/>
      <c r="J45" s="236"/>
      <c r="K45" s="236"/>
      <c r="L45" s="236"/>
      <c r="N45" s="243"/>
    </row>
    <row r="46" spans="1:14" ht="15.75">
      <c r="A46" s="123"/>
      <c r="B46" s="244"/>
      <c r="C46" s="208"/>
      <c r="D46" s="236">
        <v>9.5</v>
      </c>
      <c r="E46" s="236">
        <v>8.9</v>
      </c>
      <c r="F46" s="236"/>
      <c r="G46" s="236"/>
      <c r="H46" s="236"/>
      <c r="I46" s="236"/>
      <c r="J46" s="236"/>
      <c r="K46" s="236"/>
      <c r="L46" s="236"/>
      <c r="N46" s="243"/>
    </row>
    <row r="47" spans="1:14" ht="15.75">
      <c r="A47" s="123"/>
      <c r="B47" s="244"/>
      <c r="C47" s="208"/>
      <c r="D47" s="236">
        <v>8.4</v>
      </c>
      <c r="E47" s="236">
        <v>9</v>
      </c>
      <c r="F47" s="207"/>
      <c r="G47" s="207"/>
      <c r="H47" s="207"/>
      <c r="I47" s="207"/>
      <c r="J47" s="207"/>
      <c r="K47" s="207"/>
      <c r="L47" s="207"/>
      <c r="N47" s="243"/>
    </row>
    <row r="48" spans="1:14" ht="15.75">
      <c r="A48" s="123">
        <v>8</v>
      </c>
      <c r="B48" s="73" t="s">
        <v>128</v>
      </c>
      <c r="D48" s="234">
        <f>SUM(D49:D53)</f>
        <v>47.99999999999999</v>
      </c>
      <c r="E48" s="234">
        <f>SUM(D49:E53)</f>
        <v>90.10000000000001</v>
      </c>
      <c r="F48" s="234">
        <f>SUM(D49:F53)</f>
        <v>107.9</v>
      </c>
      <c r="G48" s="234"/>
      <c r="H48" s="242">
        <f>SUM(D49:H53)</f>
        <v>107.9</v>
      </c>
      <c r="I48" s="242">
        <f>SUM(D49:I53)</f>
        <v>107.9</v>
      </c>
      <c r="J48" s="242">
        <f>SUM(D49:J53)</f>
        <v>107.9</v>
      </c>
      <c r="K48" s="242">
        <f>SUM(D49:K53)</f>
        <v>107.9</v>
      </c>
      <c r="L48" s="242">
        <f>SUM(D49:L53)</f>
        <v>107.9</v>
      </c>
      <c r="M48" s="234">
        <f>SUM(D49:L53)</f>
        <v>107.9</v>
      </c>
      <c r="N48" s="235" t="s">
        <v>235</v>
      </c>
    </row>
    <row r="49" spans="4:12" ht="12.75">
      <c r="D49" s="236">
        <v>9.7</v>
      </c>
      <c r="E49" s="236">
        <v>10.3</v>
      </c>
      <c r="F49" s="236">
        <v>7.5</v>
      </c>
      <c r="G49" s="236"/>
      <c r="H49" s="236"/>
      <c r="I49" s="236"/>
      <c r="J49" s="236"/>
      <c r="K49" s="236"/>
      <c r="L49" s="236"/>
    </row>
    <row r="50" spans="4:12" ht="12.75">
      <c r="D50" s="236">
        <v>8.5</v>
      </c>
      <c r="E50" s="236">
        <v>9.6</v>
      </c>
      <c r="F50" s="236">
        <v>10.3</v>
      </c>
      <c r="G50" s="236"/>
      <c r="H50" s="236"/>
      <c r="I50" s="236"/>
      <c r="J50" s="236"/>
      <c r="K50" s="236"/>
      <c r="L50" s="236"/>
    </row>
    <row r="51" spans="4:12" ht="12.75">
      <c r="D51" s="236">
        <v>10.6</v>
      </c>
      <c r="E51" s="236">
        <v>4.4</v>
      </c>
      <c r="F51" s="236"/>
      <c r="G51" s="236"/>
      <c r="H51" s="236"/>
      <c r="I51" s="236"/>
      <c r="J51" s="236"/>
      <c r="K51" s="236"/>
      <c r="L51" s="236"/>
    </row>
    <row r="52" spans="4:12" ht="12.75">
      <c r="D52" s="236">
        <v>8.8</v>
      </c>
      <c r="E52" s="236">
        <v>8.5</v>
      </c>
      <c r="F52" s="236"/>
      <c r="G52" s="236"/>
      <c r="H52" s="236"/>
      <c r="I52" s="236"/>
      <c r="J52" s="236"/>
      <c r="K52" s="236"/>
      <c r="L52" s="236"/>
    </row>
    <row r="53" spans="4:12" ht="15">
      <c r="D53" s="236">
        <v>10.4</v>
      </c>
      <c r="E53" s="236">
        <v>9.3</v>
      </c>
      <c r="F53" s="207"/>
      <c r="G53" s="207"/>
      <c r="H53" s="207"/>
      <c r="I53" s="207"/>
      <c r="J53" s="207"/>
      <c r="K53" s="207"/>
      <c r="L53" s="207"/>
    </row>
    <row r="54" spans="4:12" ht="15">
      <c r="D54" s="236"/>
      <c r="E54" s="236"/>
      <c r="F54" s="207"/>
      <c r="G54" s="207"/>
      <c r="H54" s="207"/>
      <c r="I54" s="207"/>
      <c r="J54" s="207"/>
      <c r="K54" s="207"/>
      <c r="L54" s="207"/>
    </row>
    <row r="55" spans="4:12" ht="15">
      <c r="D55" s="236"/>
      <c r="E55" s="236"/>
      <c r="F55" s="207"/>
      <c r="G55" s="207"/>
      <c r="H55" s="207"/>
      <c r="I55" s="207"/>
      <c r="J55" s="207"/>
      <c r="K55" s="207"/>
      <c r="L55" s="207"/>
    </row>
    <row r="56" spans="4:12" ht="15">
      <c r="D56" s="236"/>
      <c r="E56" s="236"/>
      <c r="F56" s="207"/>
      <c r="G56" s="207"/>
      <c r="H56" s="207"/>
      <c r="I56" s="207"/>
      <c r="J56" s="207"/>
      <c r="K56" s="207"/>
      <c r="L56" s="207"/>
    </row>
    <row r="57" spans="1:19" ht="72" customHeight="1">
      <c r="A57" s="491" t="s">
        <v>375</v>
      </c>
      <c r="B57" s="492"/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55"/>
      <c r="O57" s="432" t="s">
        <v>15</v>
      </c>
      <c r="P57" s="432" t="s">
        <v>16</v>
      </c>
      <c r="Q57" s="432" t="s">
        <v>9</v>
      </c>
      <c r="R57" s="432">
        <v>1</v>
      </c>
      <c r="S57" s="432">
        <v>2</v>
      </c>
    </row>
    <row r="58" spans="1:19" ht="13.5" customHeight="1">
      <c r="A58" s="493" t="s">
        <v>10</v>
      </c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N58" s="55"/>
      <c r="O58" s="433">
        <v>385</v>
      </c>
      <c r="P58" s="433">
        <v>377</v>
      </c>
      <c r="Q58" s="433">
        <v>368</v>
      </c>
      <c r="R58" s="433">
        <v>358</v>
      </c>
      <c r="S58" s="433">
        <v>345</v>
      </c>
    </row>
    <row r="59" spans="1:14" ht="15">
      <c r="A59" s="508">
        <v>42903</v>
      </c>
      <c r="B59" s="508"/>
      <c r="C59" s="508"/>
      <c r="D59" s="1"/>
      <c r="E59" s="1"/>
      <c r="F59" s="1"/>
      <c r="G59" s="1"/>
      <c r="H59" s="503"/>
      <c r="I59" s="503"/>
      <c r="J59" s="503"/>
      <c r="K59" s="503"/>
      <c r="L59" s="2"/>
      <c r="N59" s="55"/>
    </row>
    <row r="60" spans="1:14" ht="14.25" customHeight="1">
      <c r="A60" s="509" t="s">
        <v>31</v>
      </c>
      <c r="B60" s="485" t="s">
        <v>0</v>
      </c>
      <c r="C60" s="486"/>
      <c r="D60" s="489" t="s">
        <v>2</v>
      </c>
      <c r="E60" s="504" t="s">
        <v>12</v>
      </c>
      <c r="F60" s="505"/>
      <c r="G60" s="17"/>
      <c r="H60" s="500" t="s">
        <v>13</v>
      </c>
      <c r="I60" s="500"/>
      <c r="J60" s="18"/>
      <c r="K60" s="496" t="s">
        <v>7</v>
      </c>
      <c r="L60" s="497"/>
      <c r="M60" s="501" t="s">
        <v>3</v>
      </c>
      <c r="N60" s="494" t="s">
        <v>91</v>
      </c>
    </row>
    <row r="61" spans="1:14" ht="12.75" customHeight="1">
      <c r="A61" s="510"/>
      <c r="B61" s="487"/>
      <c r="C61" s="488"/>
      <c r="D61" s="490"/>
      <c r="E61" s="506"/>
      <c r="F61" s="507"/>
      <c r="G61" s="14">
        <v>1</v>
      </c>
      <c r="H61" s="14">
        <v>2</v>
      </c>
      <c r="I61" s="14">
        <v>3</v>
      </c>
      <c r="J61" s="15">
        <v>4</v>
      </c>
      <c r="K61" s="498"/>
      <c r="L61" s="499"/>
      <c r="M61" s="502"/>
      <c r="N61" s="495"/>
    </row>
    <row r="62" spans="1:14" ht="24" customHeight="1">
      <c r="A62" s="159">
        <v>1</v>
      </c>
      <c r="B62" s="73" t="s">
        <v>208</v>
      </c>
      <c r="C62" s="116"/>
      <c r="D62" s="308" t="s">
        <v>51</v>
      </c>
      <c r="E62" s="531" t="s">
        <v>222</v>
      </c>
      <c r="F62" s="531"/>
      <c r="G62" s="158">
        <v>96</v>
      </c>
      <c r="H62" s="158">
        <v>95</v>
      </c>
      <c r="I62" s="158">
        <v>98</v>
      </c>
      <c r="J62" s="158">
        <v>95</v>
      </c>
      <c r="K62" s="328">
        <f aca="true" t="shared" si="0" ref="K62:K85">SUM(G62:J62)</f>
        <v>384</v>
      </c>
      <c r="L62" s="100" t="s">
        <v>141</v>
      </c>
      <c r="M62" s="75" t="str">
        <f>IF(OR(AND(K62&gt;0,K62&lt;345),K62=0,K62=344),"-",IF(OR(AND(K62&gt;344,K62&lt;358),K62=345,K62=357),"2",IF(OR(AND(K62&gt;357,K62&lt;367),K62=358,K62=367),"1",IF(OR(AND(K62&gt;367,K62&lt;376),K62=368,K62=376),"КМС",IF(OR(AND(K62&gt;368,K62&lt;376),K62=377,K62=384),"МС",IF(OR(AND(K62&gt;384,K62&lt;401),K62=385,K62=400),"МСМК",))))))</f>
        <v>МС</v>
      </c>
      <c r="N62" s="309">
        <v>11</v>
      </c>
    </row>
    <row r="63" spans="1:14" ht="24" customHeight="1">
      <c r="A63" s="159">
        <v>2</v>
      </c>
      <c r="B63" s="73" t="s">
        <v>28</v>
      </c>
      <c r="C63" s="116"/>
      <c r="D63" s="308" t="s">
        <v>51</v>
      </c>
      <c r="E63" s="484" t="s">
        <v>286</v>
      </c>
      <c r="F63" s="484"/>
      <c r="G63" s="158">
        <v>96</v>
      </c>
      <c r="H63" s="158">
        <v>96</v>
      </c>
      <c r="I63" s="158">
        <v>96</v>
      </c>
      <c r="J63" s="158">
        <v>94</v>
      </c>
      <c r="K63" s="328">
        <f t="shared" si="0"/>
        <v>382</v>
      </c>
      <c r="L63" s="100" t="s">
        <v>50</v>
      </c>
      <c r="M63" s="75" t="s">
        <v>16</v>
      </c>
      <c r="N63" s="309">
        <v>13</v>
      </c>
    </row>
    <row r="64" spans="1:14" ht="24" customHeight="1">
      <c r="A64" s="159">
        <v>3</v>
      </c>
      <c r="B64" s="73" t="s">
        <v>108</v>
      </c>
      <c r="C64" s="116"/>
      <c r="D64" s="308" t="s">
        <v>119</v>
      </c>
      <c r="E64" s="484" t="s">
        <v>120</v>
      </c>
      <c r="F64" s="484"/>
      <c r="G64" s="158">
        <v>92</v>
      </c>
      <c r="H64" s="158">
        <v>94</v>
      </c>
      <c r="I64" s="158">
        <v>97</v>
      </c>
      <c r="J64" s="158">
        <v>93</v>
      </c>
      <c r="K64" s="328">
        <f t="shared" si="0"/>
        <v>376</v>
      </c>
      <c r="L64" s="100" t="s">
        <v>141</v>
      </c>
      <c r="M64" s="75" t="str">
        <f aca="true" t="shared" si="1" ref="M64:M85">IF(OR(AND(K64&gt;0,K64&lt;345),K64=0,K64=344),"-",IF(OR(AND(K64&gt;344,K64&lt;358),K64=345,K64=357),"2",IF(OR(AND(K64&gt;357,K64&lt;367),K64=358,K64=367),"1",IF(OR(AND(K64&gt;367,K64&lt;376),K64=368,K64=376),"КМС",IF(OR(AND(K64&gt;368,K64&lt;376),K64=377,K64=384),"МС",IF(OR(AND(K64&gt;384,K64&lt;401),K64=385,K64=400),"МСМК",))))))</f>
        <v>КМС</v>
      </c>
      <c r="N64" s="309">
        <v>9</v>
      </c>
    </row>
    <row r="65" spans="1:14" ht="24" customHeight="1">
      <c r="A65" s="159">
        <v>4</v>
      </c>
      <c r="B65" s="73" t="s">
        <v>49</v>
      </c>
      <c r="C65" s="116"/>
      <c r="D65" s="308" t="s">
        <v>59</v>
      </c>
      <c r="E65" s="484" t="s">
        <v>287</v>
      </c>
      <c r="F65" s="484"/>
      <c r="G65" s="158">
        <v>92</v>
      </c>
      <c r="H65" s="158">
        <v>92</v>
      </c>
      <c r="I65" s="158">
        <v>94</v>
      </c>
      <c r="J65" s="158">
        <v>96</v>
      </c>
      <c r="K65" s="328">
        <f t="shared" si="0"/>
        <v>374</v>
      </c>
      <c r="L65" s="100" t="s">
        <v>148</v>
      </c>
      <c r="M65" s="75" t="str">
        <f t="shared" si="1"/>
        <v>КМС</v>
      </c>
      <c r="N65" s="309">
        <v>23</v>
      </c>
    </row>
    <row r="66" spans="1:22" ht="24" customHeight="1">
      <c r="A66" s="159">
        <v>5</v>
      </c>
      <c r="B66" s="73" t="s">
        <v>128</v>
      </c>
      <c r="C66" s="116"/>
      <c r="D66" s="308" t="s">
        <v>113</v>
      </c>
      <c r="E66" s="484" t="s">
        <v>285</v>
      </c>
      <c r="F66" s="484"/>
      <c r="G66" s="158">
        <v>94</v>
      </c>
      <c r="H66" s="158">
        <v>93</v>
      </c>
      <c r="I66" s="158">
        <v>92</v>
      </c>
      <c r="J66" s="158">
        <v>94</v>
      </c>
      <c r="K66" s="328">
        <f t="shared" si="0"/>
        <v>373</v>
      </c>
      <c r="L66" s="100" t="s">
        <v>42</v>
      </c>
      <c r="M66" s="75" t="str">
        <f t="shared" si="1"/>
        <v>КМС</v>
      </c>
      <c r="N66" s="309" t="s">
        <v>235</v>
      </c>
      <c r="O66" s="97"/>
      <c r="P66" s="116"/>
      <c r="Q66" s="116"/>
      <c r="R66" s="135"/>
      <c r="S66" s="97"/>
      <c r="T66" s="97"/>
      <c r="U66" s="55"/>
      <c r="V66" s="55"/>
    </row>
    <row r="67" spans="1:14" ht="24" customHeight="1">
      <c r="A67" s="159">
        <v>6</v>
      </c>
      <c r="B67" s="73" t="s">
        <v>236</v>
      </c>
      <c r="C67" s="116"/>
      <c r="D67" s="308" t="s">
        <v>237</v>
      </c>
      <c r="E67" s="484" t="s">
        <v>210</v>
      </c>
      <c r="F67" s="484"/>
      <c r="G67" s="158">
        <v>94</v>
      </c>
      <c r="H67" s="158">
        <v>90</v>
      </c>
      <c r="I67" s="158">
        <v>92</v>
      </c>
      <c r="J67" s="158">
        <v>96</v>
      </c>
      <c r="K67" s="328">
        <f t="shared" si="0"/>
        <v>372</v>
      </c>
      <c r="L67" s="100" t="s">
        <v>42</v>
      </c>
      <c r="M67" s="75" t="str">
        <f t="shared" si="1"/>
        <v>КМС</v>
      </c>
      <c r="N67" s="309">
        <v>16</v>
      </c>
    </row>
    <row r="68" spans="1:14" ht="24" customHeight="1">
      <c r="A68" s="159">
        <v>7</v>
      </c>
      <c r="B68" s="73" t="s">
        <v>127</v>
      </c>
      <c r="C68" s="116"/>
      <c r="D68" s="308" t="s">
        <v>118</v>
      </c>
      <c r="E68" s="484" t="s">
        <v>285</v>
      </c>
      <c r="F68" s="484"/>
      <c r="G68" s="158">
        <v>92</v>
      </c>
      <c r="H68" s="158">
        <v>95</v>
      </c>
      <c r="I68" s="158">
        <v>92</v>
      </c>
      <c r="J68" s="158">
        <v>93</v>
      </c>
      <c r="K68" s="328">
        <f t="shared" si="0"/>
        <v>372</v>
      </c>
      <c r="L68" s="100" t="s">
        <v>47</v>
      </c>
      <c r="M68" s="75" t="str">
        <f t="shared" si="1"/>
        <v>КМС</v>
      </c>
      <c r="N68" s="309" t="s">
        <v>235</v>
      </c>
    </row>
    <row r="69" spans="1:14" ht="24" customHeight="1">
      <c r="A69" s="159">
        <v>8</v>
      </c>
      <c r="B69" s="73" t="s">
        <v>234</v>
      </c>
      <c r="C69" s="116"/>
      <c r="D69" s="308" t="s">
        <v>219</v>
      </c>
      <c r="E69" s="484" t="s">
        <v>297</v>
      </c>
      <c r="F69" s="484"/>
      <c r="G69" s="158">
        <v>93</v>
      </c>
      <c r="H69" s="158">
        <v>95</v>
      </c>
      <c r="I69" s="158">
        <v>92</v>
      </c>
      <c r="J69" s="158">
        <v>90</v>
      </c>
      <c r="K69" s="328">
        <f t="shared" si="0"/>
        <v>370</v>
      </c>
      <c r="L69" s="100" t="s">
        <v>47</v>
      </c>
      <c r="M69" s="75" t="str">
        <f t="shared" si="1"/>
        <v>КМС</v>
      </c>
      <c r="N69" s="309">
        <v>19</v>
      </c>
    </row>
    <row r="70" spans="1:14" ht="24" customHeight="1">
      <c r="A70" s="159">
        <v>9</v>
      </c>
      <c r="B70" s="73" t="s">
        <v>293</v>
      </c>
      <c r="C70" s="116"/>
      <c r="D70" s="308" t="s">
        <v>240</v>
      </c>
      <c r="E70" s="484" t="s">
        <v>374</v>
      </c>
      <c r="F70" s="484"/>
      <c r="G70" s="158">
        <v>87</v>
      </c>
      <c r="H70" s="158">
        <v>97</v>
      </c>
      <c r="I70" s="158">
        <v>91</v>
      </c>
      <c r="J70" s="158">
        <v>95</v>
      </c>
      <c r="K70" s="328">
        <f t="shared" si="0"/>
        <v>370</v>
      </c>
      <c r="L70" s="100" t="s">
        <v>44</v>
      </c>
      <c r="M70" s="75" t="str">
        <f t="shared" si="1"/>
        <v>КМС</v>
      </c>
      <c r="N70" s="309" t="s">
        <v>235</v>
      </c>
    </row>
    <row r="71" spans="1:14" ht="24" customHeight="1">
      <c r="A71" s="159">
        <v>10</v>
      </c>
      <c r="B71" s="73" t="s">
        <v>282</v>
      </c>
      <c r="C71" s="116"/>
      <c r="D71" s="308" t="s">
        <v>113</v>
      </c>
      <c r="E71" s="484" t="s">
        <v>30</v>
      </c>
      <c r="F71" s="484"/>
      <c r="G71" s="158">
        <v>94</v>
      </c>
      <c r="H71" s="158">
        <v>94</v>
      </c>
      <c r="I71" s="158">
        <v>93</v>
      </c>
      <c r="J71" s="158">
        <v>88</v>
      </c>
      <c r="K71" s="328">
        <f t="shared" si="0"/>
        <v>369</v>
      </c>
      <c r="L71" s="100" t="s">
        <v>124</v>
      </c>
      <c r="M71" s="75" t="str">
        <f t="shared" si="1"/>
        <v>КМС</v>
      </c>
      <c r="N71" s="309" t="s">
        <v>235</v>
      </c>
    </row>
    <row r="72" spans="1:14" ht="24" customHeight="1">
      <c r="A72" s="159">
        <v>11</v>
      </c>
      <c r="B72" s="73" t="s">
        <v>279</v>
      </c>
      <c r="C72" s="116"/>
      <c r="D72" s="308" t="s">
        <v>280</v>
      </c>
      <c r="E72" s="484" t="s">
        <v>281</v>
      </c>
      <c r="F72" s="484"/>
      <c r="G72" s="158">
        <v>85</v>
      </c>
      <c r="H72" s="158">
        <v>95</v>
      </c>
      <c r="I72" s="158">
        <v>93</v>
      </c>
      <c r="J72" s="158">
        <v>93</v>
      </c>
      <c r="K72" s="328">
        <f t="shared" si="0"/>
        <v>366</v>
      </c>
      <c r="L72" s="100" t="s">
        <v>148</v>
      </c>
      <c r="M72" s="75" t="str">
        <f t="shared" si="1"/>
        <v>1</v>
      </c>
      <c r="N72" s="309" t="s">
        <v>235</v>
      </c>
    </row>
    <row r="73" spans="1:14" ht="24" customHeight="1">
      <c r="A73" s="159">
        <v>12</v>
      </c>
      <c r="B73" s="73" t="s">
        <v>211</v>
      </c>
      <c r="C73" s="116"/>
      <c r="D73" s="308" t="s">
        <v>212</v>
      </c>
      <c r="E73" s="484" t="s">
        <v>210</v>
      </c>
      <c r="F73" s="484"/>
      <c r="G73" s="158">
        <v>95</v>
      </c>
      <c r="H73" s="158">
        <v>90</v>
      </c>
      <c r="I73" s="158">
        <v>87</v>
      </c>
      <c r="J73" s="158">
        <v>94</v>
      </c>
      <c r="K73" s="328">
        <f t="shared" si="0"/>
        <v>366</v>
      </c>
      <c r="L73" s="100" t="s">
        <v>47</v>
      </c>
      <c r="M73" s="75" t="str">
        <f t="shared" si="1"/>
        <v>1</v>
      </c>
      <c r="N73" s="309" t="s">
        <v>45</v>
      </c>
    </row>
    <row r="74" spans="1:14" ht="24" customHeight="1">
      <c r="A74" s="159">
        <v>13</v>
      </c>
      <c r="B74" s="73" t="s">
        <v>209</v>
      </c>
      <c r="C74" s="116"/>
      <c r="D74" s="308" t="s">
        <v>295</v>
      </c>
      <c r="E74" s="484" t="s">
        <v>210</v>
      </c>
      <c r="F74" s="484"/>
      <c r="G74" s="158">
        <v>94</v>
      </c>
      <c r="H74" s="158">
        <v>83</v>
      </c>
      <c r="I74" s="158">
        <v>93</v>
      </c>
      <c r="J74" s="158">
        <v>94</v>
      </c>
      <c r="K74" s="328">
        <f t="shared" si="0"/>
        <v>364</v>
      </c>
      <c r="L74" s="100" t="s">
        <v>46</v>
      </c>
      <c r="M74" s="75" t="str">
        <f t="shared" si="1"/>
        <v>1</v>
      </c>
      <c r="N74" s="309" t="s">
        <v>235</v>
      </c>
    </row>
    <row r="75" spans="1:14" ht="24" customHeight="1">
      <c r="A75" s="159">
        <v>14</v>
      </c>
      <c r="B75" s="73" t="s">
        <v>107</v>
      </c>
      <c r="C75" s="116"/>
      <c r="D75" s="308" t="s">
        <v>164</v>
      </c>
      <c r="E75" s="484" t="s">
        <v>136</v>
      </c>
      <c r="F75" s="484"/>
      <c r="G75" s="158">
        <v>89</v>
      </c>
      <c r="H75" s="158">
        <v>94</v>
      </c>
      <c r="I75" s="158">
        <v>87</v>
      </c>
      <c r="J75" s="158">
        <v>93</v>
      </c>
      <c r="K75" s="328">
        <f t="shared" si="0"/>
        <v>363</v>
      </c>
      <c r="L75" s="100" t="s">
        <v>46</v>
      </c>
      <c r="M75" s="75" t="str">
        <f t="shared" si="1"/>
        <v>1</v>
      </c>
      <c r="N75" s="309">
        <v>7</v>
      </c>
    </row>
    <row r="76" spans="1:14" ht="24" customHeight="1">
      <c r="A76" s="159">
        <v>15</v>
      </c>
      <c r="B76" s="73" t="s">
        <v>298</v>
      </c>
      <c r="C76" s="116"/>
      <c r="D76" s="308" t="s">
        <v>280</v>
      </c>
      <c r="E76" s="484" t="s">
        <v>299</v>
      </c>
      <c r="F76" s="484"/>
      <c r="G76" s="158">
        <v>89</v>
      </c>
      <c r="H76" s="158">
        <v>90</v>
      </c>
      <c r="I76" s="158">
        <v>92</v>
      </c>
      <c r="J76" s="158">
        <v>92</v>
      </c>
      <c r="K76" s="328">
        <f t="shared" si="0"/>
        <v>363</v>
      </c>
      <c r="L76" s="100" t="s">
        <v>46</v>
      </c>
      <c r="M76" s="75" t="str">
        <f t="shared" si="1"/>
        <v>1</v>
      </c>
      <c r="N76" s="309">
        <v>5</v>
      </c>
    </row>
    <row r="77" spans="1:14" ht="24" customHeight="1">
      <c r="A77" s="159">
        <v>16</v>
      </c>
      <c r="B77" s="73" t="s">
        <v>238</v>
      </c>
      <c r="C77" s="116"/>
      <c r="D77" s="308" t="s">
        <v>117</v>
      </c>
      <c r="E77" s="484" t="s">
        <v>296</v>
      </c>
      <c r="F77" s="484"/>
      <c r="G77" s="158">
        <v>93</v>
      </c>
      <c r="H77" s="158">
        <v>88</v>
      </c>
      <c r="I77" s="158">
        <v>95</v>
      </c>
      <c r="J77" s="158">
        <v>87</v>
      </c>
      <c r="K77" s="328">
        <f t="shared" si="0"/>
        <v>363</v>
      </c>
      <c r="L77" s="100" t="s">
        <v>43</v>
      </c>
      <c r="M77" s="75" t="str">
        <f t="shared" si="1"/>
        <v>1</v>
      </c>
      <c r="N77" s="309">
        <v>4</v>
      </c>
    </row>
    <row r="78" spans="1:14" ht="24" customHeight="1">
      <c r="A78" s="159">
        <v>17</v>
      </c>
      <c r="B78" s="73" t="s">
        <v>283</v>
      </c>
      <c r="C78" s="116"/>
      <c r="D78" s="308" t="s">
        <v>125</v>
      </c>
      <c r="E78" s="484" t="s">
        <v>284</v>
      </c>
      <c r="F78" s="484"/>
      <c r="G78" s="158">
        <v>94</v>
      </c>
      <c r="H78" s="158">
        <v>91</v>
      </c>
      <c r="I78" s="158">
        <v>88</v>
      </c>
      <c r="J78" s="158">
        <v>90</v>
      </c>
      <c r="K78" s="328">
        <f t="shared" si="0"/>
        <v>363</v>
      </c>
      <c r="L78" s="100" t="s">
        <v>44</v>
      </c>
      <c r="M78" s="75" t="str">
        <f t="shared" si="1"/>
        <v>1</v>
      </c>
      <c r="N78" s="309" t="s">
        <v>45</v>
      </c>
    </row>
    <row r="79" spans="1:14" ht="24" customHeight="1">
      <c r="A79" s="159">
        <v>18</v>
      </c>
      <c r="B79" s="73" t="s">
        <v>294</v>
      </c>
      <c r="C79" s="116"/>
      <c r="D79" s="308" t="s">
        <v>69</v>
      </c>
      <c r="E79" s="484" t="s">
        <v>30</v>
      </c>
      <c r="F79" s="484"/>
      <c r="G79" s="158">
        <v>91</v>
      </c>
      <c r="H79" s="158">
        <v>93</v>
      </c>
      <c r="I79" s="158">
        <v>87</v>
      </c>
      <c r="J79" s="158">
        <v>90</v>
      </c>
      <c r="K79" s="328">
        <f t="shared" si="0"/>
        <v>361</v>
      </c>
      <c r="L79" s="100" t="s">
        <v>48</v>
      </c>
      <c r="M79" s="75" t="str">
        <f t="shared" si="1"/>
        <v>1</v>
      </c>
      <c r="N79" s="309" t="s">
        <v>235</v>
      </c>
    </row>
    <row r="80" spans="1:14" ht="24" customHeight="1">
      <c r="A80" s="159">
        <v>19</v>
      </c>
      <c r="B80" s="73" t="s">
        <v>291</v>
      </c>
      <c r="C80" s="116"/>
      <c r="D80" s="308" t="s">
        <v>371</v>
      </c>
      <c r="E80" s="484" t="s">
        <v>292</v>
      </c>
      <c r="F80" s="484"/>
      <c r="G80" s="158">
        <v>91</v>
      </c>
      <c r="H80" s="158">
        <v>89</v>
      </c>
      <c r="I80" s="158">
        <v>91</v>
      </c>
      <c r="J80" s="158">
        <v>88</v>
      </c>
      <c r="K80" s="328">
        <f t="shared" si="0"/>
        <v>359</v>
      </c>
      <c r="L80" s="100" t="s">
        <v>46</v>
      </c>
      <c r="M80" s="75" t="str">
        <f t="shared" si="1"/>
        <v>1</v>
      </c>
      <c r="N80" s="309" t="s">
        <v>235</v>
      </c>
    </row>
    <row r="81" spans="1:14" ht="24" customHeight="1">
      <c r="A81" s="159">
        <v>20</v>
      </c>
      <c r="B81" s="73" t="s">
        <v>288</v>
      </c>
      <c r="C81" s="116"/>
      <c r="D81" s="308" t="s">
        <v>247</v>
      </c>
      <c r="E81" s="484" t="s">
        <v>289</v>
      </c>
      <c r="F81" s="484"/>
      <c r="G81" s="158">
        <v>89</v>
      </c>
      <c r="H81" s="158">
        <v>91</v>
      </c>
      <c r="I81" s="158">
        <v>93</v>
      </c>
      <c r="J81" s="158">
        <v>83</v>
      </c>
      <c r="K81" s="328">
        <f t="shared" si="0"/>
        <v>356</v>
      </c>
      <c r="L81" s="100" t="s">
        <v>46</v>
      </c>
      <c r="M81" s="75" t="str">
        <f t="shared" si="1"/>
        <v>2</v>
      </c>
      <c r="N81" s="309" t="s">
        <v>45</v>
      </c>
    </row>
    <row r="82" spans="1:14" ht="21" customHeight="1">
      <c r="A82" s="159">
        <v>21</v>
      </c>
      <c r="B82" s="73" t="s">
        <v>278</v>
      </c>
      <c r="C82" s="116"/>
      <c r="D82" s="308" t="s">
        <v>61</v>
      </c>
      <c r="E82" s="484" t="s">
        <v>216</v>
      </c>
      <c r="F82" s="484"/>
      <c r="G82" s="158">
        <v>85</v>
      </c>
      <c r="H82" s="158">
        <v>82</v>
      </c>
      <c r="I82" s="158">
        <v>94</v>
      </c>
      <c r="J82" s="158">
        <v>92</v>
      </c>
      <c r="K82" s="328">
        <f t="shared" si="0"/>
        <v>353</v>
      </c>
      <c r="L82" s="100" t="s">
        <v>109</v>
      </c>
      <c r="M82" s="75" t="str">
        <f t="shared" si="1"/>
        <v>2</v>
      </c>
      <c r="N82" s="309" t="s">
        <v>235</v>
      </c>
    </row>
    <row r="83" spans="1:14" ht="21" customHeight="1">
      <c r="A83" s="159">
        <v>22</v>
      </c>
      <c r="B83" s="73" t="s">
        <v>159</v>
      </c>
      <c r="C83" s="116"/>
      <c r="D83" s="308" t="s">
        <v>372</v>
      </c>
      <c r="E83" s="484" t="s">
        <v>83</v>
      </c>
      <c r="F83" s="484"/>
      <c r="G83" s="158">
        <v>86</v>
      </c>
      <c r="H83" s="158">
        <v>88</v>
      </c>
      <c r="I83" s="158">
        <v>89</v>
      </c>
      <c r="J83" s="158">
        <v>88</v>
      </c>
      <c r="K83" s="328">
        <f t="shared" si="0"/>
        <v>351</v>
      </c>
      <c r="L83" s="100" t="s">
        <v>109</v>
      </c>
      <c r="M83" s="75" t="str">
        <f t="shared" si="1"/>
        <v>2</v>
      </c>
      <c r="N83" s="309" t="s">
        <v>235</v>
      </c>
    </row>
    <row r="84" spans="1:14" ht="21" customHeight="1">
      <c r="A84" s="159">
        <v>23</v>
      </c>
      <c r="B84" s="73" t="s">
        <v>290</v>
      </c>
      <c r="C84" s="116"/>
      <c r="D84" s="308" t="s">
        <v>373</v>
      </c>
      <c r="E84" s="484" t="s">
        <v>131</v>
      </c>
      <c r="F84" s="484"/>
      <c r="G84" s="158">
        <v>86</v>
      </c>
      <c r="H84" s="158">
        <v>83</v>
      </c>
      <c r="I84" s="158">
        <v>88</v>
      </c>
      <c r="J84" s="158">
        <v>90</v>
      </c>
      <c r="K84" s="328">
        <f t="shared" si="0"/>
        <v>347</v>
      </c>
      <c r="L84" s="100" t="s">
        <v>46</v>
      </c>
      <c r="M84" s="75" t="str">
        <f t="shared" si="1"/>
        <v>2</v>
      </c>
      <c r="N84" s="309" t="s">
        <v>45</v>
      </c>
    </row>
    <row r="85" spans="1:14" ht="24" customHeight="1">
      <c r="A85" s="159">
        <v>24</v>
      </c>
      <c r="B85" s="73" t="s">
        <v>106</v>
      </c>
      <c r="C85" s="116"/>
      <c r="D85" s="308" t="s">
        <v>164</v>
      </c>
      <c r="E85" s="484" t="s">
        <v>83</v>
      </c>
      <c r="F85" s="484"/>
      <c r="G85" s="158">
        <v>91</v>
      </c>
      <c r="H85" s="158">
        <v>81</v>
      </c>
      <c r="I85" s="158">
        <v>85</v>
      </c>
      <c r="J85" s="158">
        <v>85</v>
      </c>
      <c r="K85" s="328">
        <f t="shared" si="0"/>
        <v>342</v>
      </c>
      <c r="L85" s="100" t="s">
        <v>203</v>
      </c>
      <c r="M85" s="75" t="str">
        <f t="shared" si="1"/>
        <v>-</v>
      </c>
      <c r="N85" s="309" t="s">
        <v>235</v>
      </c>
    </row>
    <row r="86" spans="1:14" ht="9" customHeight="1">
      <c r="A86" s="159"/>
      <c r="B86" s="73"/>
      <c r="C86" s="116"/>
      <c r="D86" s="308"/>
      <c r="E86" s="356"/>
      <c r="F86" s="356"/>
      <c r="G86" s="158"/>
      <c r="H86" s="158"/>
      <c r="I86" s="158"/>
      <c r="J86" s="158"/>
      <c r="K86" s="328"/>
      <c r="L86" s="100"/>
      <c r="M86" s="75"/>
      <c r="N86" s="309"/>
    </row>
    <row r="87" spans="1:14" ht="16.5" customHeight="1">
      <c r="A87" s="159"/>
      <c r="B87" s="73"/>
      <c r="C87" s="116" t="s">
        <v>357</v>
      </c>
      <c r="D87" s="308"/>
      <c r="E87" s="356"/>
      <c r="F87" s="356"/>
      <c r="G87" s="363"/>
      <c r="H87" s="363"/>
      <c r="I87" s="363"/>
      <c r="J87" s="158"/>
      <c r="K87" s="328"/>
      <c r="L87" s="100"/>
      <c r="M87" s="13"/>
      <c r="N87" s="309"/>
    </row>
    <row r="88" spans="1:14" ht="18" customHeight="1">
      <c r="A88" s="159">
        <v>1</v>
      </c>
      <c r="B88" s="73" t="s">
        <v>376</v>
      </c>
      <c r="C88" s="116"/>
      <c r="D88" s="308"/>
      <c r="E88" s="356"/>
      <c r="F88" s="356"/>
      <c r="G88" s="363"/>
      <c r="H88" s="73"/>
      <c r="I88" s="363"/>
      <c r="J88" s="431"/>
      <c r="K88" t="s">
        <v>377</v>
      </c>
      <c r="L88" s="100"/>
      <c r="M88" s="13"/>
      <c r="N88" s="309"/>
    </row>
    <row r="89" spans="1:14" ht="18" customHeight="1">
      <c r="A89" s="159">
        <v>2</v>
      </c>
      <c r="B89" s="73" t="s">
        <v>378</v>
      </c>
      <c r="C89" s="116"/>
      <c r="D89" s="308"/>
      <c r="E89" s="356"/>
      <c r="F89" s="356"/>
      <c r="G89" s="363"/>
      <c r="H89" s="363"/>
      <c r="I89" s="363"/>
      <c r="J89" s="431"/>
      <c r="K89" t="s">
        <v>379</v>
      </c>
      <c r="L89" s="100"/>
      <c r="M89" s="13"/>
      <c r="N89" s="309"/>
    </row>
    <row r="90" spans="1:14" ht="18" customHeight="1">
      <c r="A90" s="159">
        <v>3</v>
      </c>
      <c r="B90" s="73" t="s">
        <v>380</v>
      </c>
      <c r="C90" s="116"/>
      <c r="D90" s="308"/>
      <c r="E90" s="356"/>
      <c r="F90" s="356"/>
      <c r="G90" s="363"/>
      <c r="H90" s="73"/>
      <c r="I90" s="363"/>
      <c r="J90" s="431"/>
      <c r="K90" t="s">
        <v>381</v>
      </c>
      <c r="L90" s="100"/>
      <c r="M90" s="13"/>
      <c r="N90" s="309"/>
    </row>
    <row r="91" spans="1:14" ht="18" customHeight="1">
      <c r="A91" s="159">
        <v>4</v>
      </c>
      <c r="B91" s="73" t="s">
        <v>382</v>
      </c>
      <c r="C91" s="116"/>
      <c r="D91" s="308"/>
      <c r="E91" s="356"/>
      <c r="F91" s="356"/>
      <c r="G91" s="363"/>
      <c r="H91" s="363"/>
      <c r="I91" s="363"/>
      <c r="J91" s="431"/>
      <c r="K91" t="s">
        <v>383</v>
      </c>
      <c r="L91" s="100"/>
      <c r="M91" s="13"/>
      <c r="N91" s="309"/>
    </row>
    <row r="92" spans="1:14" ht="21" customHeight="1">
      <c r="A92" s="160"/>
      <c r="N92" s="309"/>
    </row>
    <row r="93" spans="1:14" ht="21" customHeight="1">
      <c r="A93" s="160"/>
      <c r="B93" s="73"/>
      <c r="C93" s="116"/>
      <c r="D93" s="308"/>
      <c r="E93" s="484"/>
      <c r="F93" s="484"/>
      <c r="G93" s="73"/>
      <c r="H93" s="116"/>
      <c r="I93" s="308"/>
      <c r="J93" s="484"/>
      <c r="K93" s="484"/>
      <c r="L93" s="100"/>
      <c r="M93" s="13"/>
      <c r="N93" s="309"/>
    </row>
    <row r="94" spans="1:14" ht="24" customHeight="1">
      <c r="A94" s="126"/>
      <c r="B94" s="73"/>
      <c r="C94" s="116"/>
      <c r="D94" s="308"/>
      <c r="E94" s="484"/>
      <c r="F94" s="484"/>
      <c r="G94" s="73"/>
      <c r="H94" s="116"/>
      <c r="I94" s="308"/>
      <c r="J94" s="484"/>
      <c r="K94" s="484"/>
      <c r="L94" s="284"/>
      <c r="M94" s="13"/>
      <c r="N94" s="309"/>
    </row>
    <row r="95" spans="1:14" ht="23.25" customHeight="1">
      <c r="A95" s="126"/>
      <c r="B95" s="73"/>
      <c r="C95" s="116"/>
      <c r="D95" s="308"/>
      <c r="E95" s="484"/>
      <c r="F95" s="484"/>
      <c r="G95" s="73"/>
      <c r="H95" s="116"/>
      <c r="I95" s="308"/>
      <c r="J95" s="484"/>
      <c r="K95" s="484"/>
      <c r="L95" s="284"/>
      <c r="M95" s="13"/>
      <c r="N95" s="309"/>
    </row>
    <row r="96" spans="1:14" ht="13.5" customHeight="1">
      <c r="A96" s="126"/>
      <c r="B96" s="73"/>
      <c r="C96" s="116"/>
      <c r="D96" s="308"/>
      <c r="E96" s="484"/>
      <c r="F96" s="484"/>
      <c r="G96" s="73"/>
      <c r="H96" s="116"/>
      <c r="I96" s="308"/>
      <c r="J96" s="484"/>
      <c r="K96" s="484"/>
      <c r="L96" s="234"/>
      <c r="M96" s="234"/>
      <c r="N96" s="309"/>
    </row>
    <row r="97" spans="1:14" ht="13.5" customHeight="1">
      <c r="A97" s="126"/>
      <c r="B97" s="73"/>
      <c r="C97" s="116"/>
      <c r="D97" s="308"/>
      <c r="E97" s="484"/>
      <c r="F97" s="484"/>
      <c r="G97" s="73"/>
      <c r="H97" s="116"/>
      <c r="I97" s="308"/>
      <c r="J97" s="484"/>
      <c r="K97" s="484"/>
      <c r="L97" s="236"/>
      <c r="M97" s="234"/>
      <c r="N97" s="309"/>
    </row>
    <row r="98" spans="1:14" ht="13.5" customHeight="1">
      <c r="A98" s="126"/>
      <c r="B98" s="73"/>
      <c r="C98" s="116"/>
      <c r="D98" s="308"/>
      <c r="E98" s="484"/>
      <c r="F98" s="484"/>
      <c r="G98" s="73"/>
      <c r="H98" s="116"/>
      <c r="I98" s="308"/>
      <c r="J98" s="484"/>
      <c r="K98" s="484"/>
      <c r="L98" s="236"/>
      <c r="M98" s="155"/>
      <c r="N98" s="309"/>
    </row>
    <row r="99" spans="1:14" ht="13.5" customHeight="1">
      <c r="A99" s="237"/>
      <c r="B99" s="73"/>
      <c r="C99" s="116"/>
      <c r="D99" s="308"/>
      <c r="E99" s="484"/>
      <c r="F99" s="484"/>
      <c r="G99" s="73"/>
      <c r="H99" s="116"/>
      <c r="I99" s="308"/>
      <c r="J99" s="484"/>
      <c r="K99" s="484"/>
      <c r="L99" s="207"/>
      <c r="M99" s="207"/>
      <c r="N99" s="309"/>
    </row>
    <row r="100" spans="1:14" ht="13.5" customHeight="1">
      <c r="A100" s="126"/>
      <c r="B100" s="73"/>
      <c r="C100" s="116"/>
      <c r="D100" s="308"/>
      <c r="E100" s="484"/>
      <c r="F100" s="484"/>
      <c r="G100" s="73"/>
      <c r="H100" s="116"/>
      <c r="I100" s="308"/>
      <c r="J100" s="484"/>
      <c r="K100" s="484"/>
      <c r="L100" s="234"/>
      <c r="M100" s="234"/>
      <c r="N100" s="309"/>
    </row>
    <row r="101" spans="1:14" ht="13.5" customHeight="1">
      <c r="A101" s="126"/>
      <c r="B101" s="73"/>
      <c r="C101" s="116"/>
      <c r="D101" s="308"/>
      <c r="E101" s="484"/>
      <c r="F101" s="484"/>
      <c r="G101" s="73"/>
      <c r="H101" s="116"/>
      <c r="I101" s="308"/>
      <c r="J101" s="484"/>
      <c r="K101" s="484"/>
      <c r="L101" s="236"/>
      <c r="M101" s="234"/>
      <c r="N101" s="309"/>
    </row>
    <row r="102" spans="1:14" ht="13.5" customHeight="1">
      <c r="A102" s="126"/>
      <c r="B102" s="73"/>
      <c r="C102" s="116"/>
      <c r="D102" s="308"/>
      <c r="E102" s="484"/>
      <c r="F102" s="484"/>
      <c r="G102" s="73"/>
      <c r="H102" s="116"/>
      <c r="I102" s="308"/>
      <c r="J102" s="484"/>
      <c r="K102" s="484"/>
      <c r="L102" s="236"/>
      <c r="M102" s="155"/>
      <c r="N102" s="309"/>
    </row>
    <row r="103" spans="1:14" ht="13.5" customHeight="1">
      <c r="A103" s="237"/>
      <c r="B103" s="73"/>
      <c r="C103" s="116"/>
      <c r="D103" s="308"/>
      <c r="E103" s="484"/>
      <c r="F103" s="484"/>
      <c r="G103" s="73"/>
      <c r="H103" s="116"/>
      <c r="I103" s="308"/>
      <c r="J103" s="484"/>
      <c r="K103" s="484"/>
      <c r="L103" s="207"/>
      <c r="M103" s="207"/>
      <c r="N103" s="309"/>
    </row>
    <row r="104" spans="1:14" ht="13.5" customHeight="1">
      <c r="A104" s="123"/>
      <c r="B104" s="73"/>
      <c r="C104" s="116"/>
      <c r="D104" s="308"/>
      <c r="E104" s="484"/>
      <c r="F104" s="484"/>
      <c r="G104" s="73"/>
      <c r="H104" s="116"/>
      <c r="I104" s="308"/>
      <c r="J104" s="484"/>
      <c r="K104" s="484"/>
      <c r="L104" s="242"/>
      <c r="M104" s="234"/>
      <c r="N104" s="309"/>
    </row>
    <row r="105" spans="1:14" ht="13.5" customHeight="1">
      <c r="A105" s="123"/>
      <c r="B105" s="239"/>
      <c r="C105" s="270"/>
      <c r="D105" s="236"/>
      <c r="E105" s="236"/>
      <c r="F105" s="236"/>
      <c r="G105" s="236"/>
      <c r="H105" s="236"/>
      <c r="I105" s="236"/>
      <c r="J105" s="236"/>
      <c r="K105" s="236"/>
      <c r="L105" s="236"/>
      <c r="M105" s="55"/>
      <c r="N105" s="309"/>
    </row>
    <row r="106" spans="1:14" ht="13.5" customHeight="1">
      <c r="A106" s="123"/>
      <c r="B106" s="55"/>
      <c r="C106" s="270"/>
      <c r="D106" s="236"/>
      <c r="E106" s="236"/>
      <c r="F106" s="236"/>
      <c r="G106" s="236"/>
      <c r="H106" s="236"/>
      <c r="I106" s="236"/>
      <c r="J106" s="236"/>
      <c r="K106" s="236"/>
      <c r="L106" s="236"/>
      <c r="M106" s="55"/>
      <c r="N106" s="309"/>
    </row>
    <row r="107" spans="1:14" ht="13.5" customHeight="1">
      <c r="A107" s="123"/>
      <c r="B107" s="239"/>
      <c r="C107" s="270"/>
      <c r="D107" s="236"/>
      <c r="E107" s="236"/>
      <c r="F107" s="207"/>
      <c r="G107" s="207"/>
      <c r="H107" s="207"/>
      <c r="I107" s="207"/>
      <c r="J107" s="207"/>
      <c r="K107" s="207"/>
      <c r="L107" s="207"/>
      <c r="M107" s="55"/>
      <c r="N107" s="309"/>
    </row>
    <row r="108" spans="1:14" ht="13.5" customHeight="1">
      <c r="A108" s="123"/>
      <c r="B108" s="72"/>
      <c r="C108" s="270"/>
      <c r="D108" s="234"/>
      <c r="E108" s="234"/>
      <c r="F108" s="234"/>
      <c r="G108" s="234"/>
      <c r="H108" s="234"/>
      <c r="I108" s="234"/>
      <c r="J108" s="234"/>
      <c r="K108" s="242"/>
      <c r="L108" s="242"/>
      <c r="M108" s="234"/>
      <c r="N108" s="271"/>
    </row>
    <row r="109" spans="1:14" ht="13.5" customHeight="1">
      <c r="A109" s="123"/>
      <c r="B109" s="55"/>
      <c r="C109" s="270"/>
      <c r="D109" s="236"/>
      <c r="E109" s="236"/>
      <c r="F109" s="236"/>
      <c r="G109" s="236"/>
      <c r="H109" s="236"/>
      <c r="I109" s="236"/>
      <c r="J109" s="236"/>
      <c r="K109" s="236"/>
      <c r="L109" s="236"/>
      <c r="M109" s="55"/>
      <c r="N109" s="271"/>
    </row>
    <row r="110" spans="1:14" ht="13.5" customHeight="1">
      <c r="A110" s="123"/>
      <c r="B110" s="55"/>
      <c r="C110" s="270"/>
      <c r="D110" s="236"/>
      <c r="E110" s="236"/>
      <c r="F110" s="236"/>
      <c r="G110" s="236"/>
      <c r="H110" s="236"/>
      <c r="I110" s="236"/>
      <c r="J110" s="236"/>
      <c r="K110" s="236"/>
      <c r="L110" s="236"/>
      <c r="M110" s="55"/>
      <c r="N110" s="271"/>
    </row>
    <row r="111" spans="1:14" ht="13.5" customHeight="1">
      <c r="A111" s="123"/>
      <c r="B111" s="239"/>
      <c r="C111" s="270"/>
      <c r="D111" s="236"/>
      <c r="E111" s="236"/>
      <c r="F111" s="207"/>
      <c r="G111" s="207"/>
      <c r="H111" s="207"/>
      <c r="I111" s="207"/>
      <c r="J111" s="207"/>
      <c r="K111" s="207"/>
      <c r="L111" s="207"/>
      <c r="M111" s="55"/>
      <c r="N111" s="271"/>
    </row>
    <row r="112" spans="1:14" ht="13.5" customHeight="1">
      <c r="A112" s="123"/>
      <c r="B112" s="72"/>
      <c r="C112" s="270"/>
      <c r="D112" s="234"/>
      <c r="E112" s="234"/>
      <c r="F112" s="234"/>
      <c r="G112" s="234"/>
      <c r="H112" s="234"/>
      <c r="I112" s="234"/>
      <c r="J112" s="242"/>
      <c r="K112" s="242"/>
      <c r="L112" s="242"/>
      <c r="M112" s="234"/>
      <c r="N112" s="271"/>
    </row>
    <row r="113" spans="1:14" ht="13.5" customHeight="1">
      <c r="A113" s="123"/>
      <c r="B113" s="239"/>
      <c r="C113" s="270"/>
      <c r="D113" s="236"/>
      <c r="E113" s="236"/>
      <c r="F113" s="236"/>
      <c r="G113" s="236"/>
      <c r="H113" s="236"/>
      <c r="I113" s="236"/>
      <c r="J113" s="236"/>
      <c r="K113" s="236"/>
      <c r="L113" s="236"/>
      <c r="M113" s="55"/>
      <c r="N113" s="243"/>
    </row>
    <row r="114" spans="1:14" ht="13.5" customHeight="1">
      <c r="A114" s="123"/>
      <c r="B114" s="239"/>
      <c r="C114" s="270"/>
      <c r="D114" s="236"/>
      <c r="E114" s="236"/>
      <c r="F114" s="236"/>
      <c r="G114" s="236"/>
      <c r="H114" s="236"/>
      <c r="I114" s="236"/>
      <c r="J114" s="236"/>
      <c r="K114" s="236"/>
      <c r="L114" s="236"/>
      <c r="M114" s="55"/>
      <c r="N114" s="243"/>
    </row>
    <row r="115" spans="1:14" ht="13.5" customHeight="1">
      <c r="A115" s="123"/>
      <c r="B115" s="239"/>
      <c r="C115" s="270"/>
      <c r="D115" s="236"/>
      <c r="E115" s="236"/>
      <c r="F115" s="207"/>
      <c r="G115" s="207"/>
      <c r="H115" s="207"/>
      <c r="I115" s="207"/>
      <c r="J115" s="207"/>
      <c r="K115" s="207"/>
      <c r="L115" s="207"/>
      <c r="M115" s="55"/>
      <c r="N115" s="243"/>
    </row>
    <row r="116" spans="1:14" ht="13.5" customHeight="1">
      <c r="A116" s="123"/>
      <c r="B116" s="121"/>
      <c r="C116" s="165"/>
      <c r="D116" s="234"/>
      <c r="E116" s="234"/>
      <c r="F116" s="234"/>
      <c r="G116" s="234"/>
      <c r="H116" s="234"/>
      <c r="I116" s="242"/>
      <c r="J116" s="242"/>
      <c r="K116" s="242"/>
      <c r="L116" s="242"/>
      <c r="M116" s="234"/>
      <c r="N116" s="271"/>
    </row>
    <row r="117" spans="1:14" ht="13.5" customHeight="1">
      <c r="A117" s="123"/>
      <c r="B117" s="239"/>
      <c r="C117" s="165"/>
      <c r="D117" s="236"/>
      <c r="E117" s="236"/>
      <c r="F117" s="236"/>
      <c r="G117" s="236"/>
      <c r="H117" s="236"/>
      <c r="I117" s="236"/>
      <c r="J117" s="236"/>
      <c r="K117" s="236"/>
      <c r="L117" s="236"/>
      <c r="M117" s="55"/>
      <c r="N117" s="243"/>
    </row>
    <row r="118" spans="1:14" ht="13.5" customHeight="1">
      <c r="A118" s="123"/>
      <c r="B118" s="55"/>
      <c r="C118" s="165"/>
      <c r="D118" s="236"/>
      <c r="E118" s="236"/>
      <c r="F118" s="236"/>
      <c r="G118" s="236"/>
      <c r="H118" s="236"/>
      <c r="I118" s="236"/>
      <c r="J118" s="236"/>
      <c r="K118" s="236"/>
      <c r="L118" s="236"/>
      <c r="M118" s="55"/>
      <c r="N118" s="243"/>
    </row>
    <row r="119" spans="1:14" ht="13.5" customHeight="1">
      <c r="A119" s="123"/>
      <c r="B119" s="239"/>
      <c r="C119" s="165"/>
      <c r="D119" s="236"/>
      <c r="E119" s="236"/>
      <c r="F119" s="207"/>
      <c r="G119" s="207"/>
      <c r="H119" s="207"/>
      <c r="I119" s="207"/>
      <c r="J119" s="207"/>
      <c r="K119" s="207"/>
      <c r="L119" s="207"/>
      <c r="M119" s="55"/>
      <c r="N119" s="243"/>
    </row>
    <row r="120" spans="1:14" ht="13.5" customHeight="1">
      <c r="A120" s="123"/>
      <c r="B120" s="72"/>
      <c r="C120" s="270"/>
      <c r="D120" s="234"/>
      <c r="E120" s="234"/>
      <c r="F120" s="234"/>
      <c r="G120" s="234"/>
      <c r="H120" s="242"/>
      <c r="I120" s="242"/>
      <c r="J120" s="242"/>
      <c r="K120" s="242"/>
      <c r="L120" s="242"/>
      <c r="M120" s="234"/>
      <c r="N120" s="271"/>
    </row>
    <row r="121" spans="1:14" ht="13.5" customHeight="1">
      <c r="A121" s="123"/>
      <c r="B121" s="244"/>
      <c r="C121" s="270"/>
      <c r="D121" s="236"/>
      <c r="E121" s="236"/>
      <c r="F121" s="236"/>
      <c r="G121" s="236"/>
      <c r="H121" s="236"/>
      <c r="I121" s="236"/>
      <c r="J121" s="236"/>
      <c r="K121" s="236"/>
      <c r="L121" s="236"/>
      <c r="M121" s="55"/>
      <c r="N121" s="243"/>
    </row>
    <row r="122" spans="1:14" ht="15" customHeight="1">
      <c r="A122" s="123"/>
      <c r="B122" s="244"/>
      <c r="C122" s="270"/>
      <c r="D122" s="236"/>
      <c r="E122" s="236"/>
      <c r="F122" s="236"/>
      <c r="G122" s="236"/>
      <c r="H122" s="236"/>
      <c r="I122" s="236"/>
      <c r="J122" s="236"/>
      <c r="K122" s="236"/>
      <c r="L122" s="236"/>
      <c r="M122" s="55"/>
      <c r="N122" s="243"/>
    </row>
    <row r="123" spans="1:14" ht="15" customHeight="1">
      <c r="A123" s="123"/>
      <c r="B123" s="244"/>
      <c r="C123" s="270"/>
      <c r="D123" s="236"/>
      <c r="E123" s="236"/>
      <c r="F123" s="207"/>
      <c r="G123" s="207"/>
      <c r="H123" s="207"/>
      <c r="I123" s="207"/>
      <c r="J123" s="207"/>
      <c r="K123" s="207"/>
      <c r="L123" s="207"/>
      <c r="M123" s="55"/>
      <c r="N123" s="243"/>
    </row>
    <row r="124" spans="1:14" ht="21" customHeight="1">
      <c r="A124" s="123"/>
      <c r="B124" s="72"/>
      <c r="C124" s="270"/>
      <c r="D124" s="266"/>
      <c r="E124" s="234"/>
      <c r="F124" s="234"/>
      <c r="G124" s="234"/>
      <c r="H124" s="242"/>
      <c r="I124" s="242"/>
      <c r="J124" s="242"/>
      <c r="K124" s="242"/>
      <c r="L124" s="242"/>
      <c r="M124" s="234"/>
      <c r="N124" s="272"/>
    </row>
    <row r="125" spans="1:16" ht="16.5" customHeight="1">
      <c r="A125" s="123"/>
      <c r="B125" s="72"/>
      <c r="C125" s="270"/>
      <c r="D125" s="236"/>
      <c r="E125" s="236"/>
      <c r="F125" s="236"/>
      <c r="G125" s="236"/>
      <c r="H125" s="236"/>
      <c r="I125" s="236"/>
      <c r="J125" s="236"/>
      <c r="K125" s="236"/>
      <c r="L125" s="236"/>
      <c r="M125" s="55"/>
      <c r="N125" s="243"/>
      <c r="P125" s="255"/>
    </row>
    <row r="126" spans="1:14" ht="16.5" customHeight="1">
      <c r="A126" s="123"/>
      <c r="B126" s="72"/>
      <c r="C126" s="270"/>
      <c r="D126" s="236"/>
      <c r="E126" s="236"/>
      <c r="F126" s="236"/>
      <c r="G126" s="236"/>
      <c r="H126" s="236"/>
      <c r="I126" s="236"/>
      <c r="J126" s="236"/>
      <c r="K126" s="236"/>
      <c r="L126" s="236"/>
      <c r="M126" s="55"/>
      <c r="N126" s="243"/>
    </row>
    <row r="127" spans="1:14" ht="17.25" customHeight="1">
      <c r="A127" s="123"/>
      <c r="B127" s="240"/>
      <c r="C127" s="270"/>
      <c r="D127" s="236"/>
      <c r="E127" s="236"/>
      <c r="F127" s="207"/>
      <c r="G127" s="207"/>
      <c r="H127" s="207"/>
      <c r="I127" s="207"/>
      <c r="J127" s="207"/>
      <c r="K127" s="207"/>
      <c r="L127" s="207"/>
      <c r="M127" s="55"/>
      <c r="N127" s="55"/>
    </row>
    <row r="128" spans="1:14" ht="21" customHeight="1">
      <c r="A128" s="204"/>
      <c r="B128" s="72"/>
      <c r="C128" s="273"/>
      <c r="D128" s="274"/>
      <c r="E128" s="181"/>
      <c r="F128" s="181"/>
      <c r="G128" s="275"/>
      <c r="H128" s="275"/>
      <c r="I128" s="275"/>
      <c r="J128" s="275"/>
      <c r="K128" s="130"/>
      <c r="L128" s="100"/>
      <c r="M128" s="13"/>
      <c r="N128" s="269"/>
    </row>
    <row r="129" spans="1:14" ht="21" customHeight="1">
      <c r="A129" s="204"/>
      <c r="B129" s="72"/>
      <c r="C129" s="273"/>
      <c r="D129" s="274"/>
      <c r="E129" s="181"/>
      <c r="F129" s="181"/>
      <c r="G129" s="275"/>
      <c r="H129" s="275"/>
      <c r="I129" s="275"/>
      <c r="J129" s="275"/>
      <c r="K129" s="130"/>
      <c r="L129" s="100"/>
      <c r="M129" s="13"/>
      <c r="N129" s="269"/>
    </row>
    <row r="130" spans="1:14" ht="21" customHeight="1">
      <c r="A130" s="204"/>
      <c r="B130" s="72"/>
      <c r="C130" s="273"/>
      <c r="D130" s="274"/>
      <c r="E130" s="181"/>
      <c r="F130" s="181"/>
      <c r="G130" s="275"/>
      <c r="H130" s="275"/>
      <c r="I130" s="275"/>
      <c r="J130" s="275"/>
      <c r="K130" s="130"/>
      <c r="L130" s="100"/>
      <c r="M130" s="13"/>
      <c r="N130" s="269"/>
    </row>
    <row r="131" spans="1:14" ht="21" customHeight="1">
      <c r="A131" s="204"/>
      <c r="B131" s="72"/>
      <c r="C131" s="273"/>
      <c r="D131" s="274"/>
      <c r="E131" s="181"/>
      <c r="F131" s="181"/>
      <c r="G131" s="275"/>
      <c r="H131" s="275"/>
      <c r="I131" s="275"/>
      <c r="J131" s="275"/>
      <c r="K131" s="130"/>
      <c r="L131" s="100"/>
      <c r="M131" s="13"/>
      <c r="N131" s="269"/>
    </row>
    <row r="132" spans="1:14" ht="21" customHeight="1">
      <c r="A132" s="204"/>
      <c r="B132" s="72"/>
      <c r="C132" s="273"/>
      <c r="D132" s="274"/>
      <c r="E132" s="181"/>
      <c r="F132" s="181"/>
      <c r="G132" s="275"/>
      <c r="H132" s="275"/>
      <c r="I132" s="275"/>
      <c r="J132" s="275"/>
      <c r="K132" s="130"/>
      <c r="L132" s="100"/>
      <c r="M132" s="13"/>
      <c r="N132" s="269"/>
    </row>
    <row r="133" spans="1:14" ht="21" customHeight="1">
      <c r="A133" s="204"/>
      <c r="B133" s="72"/>
      <c r="C133" s="273"/>
      <c r="D133" s="274"/>
      <c r="E133" s="181"/>
      <c r="F133" s="181"/>
      <c r="G133" s="275"/>
      <c r="H133" s="275"/>
      <c r="I133" s="275"/>
      <c r="J133" s="275"/>
      <c r="K133" s="130"/>
      <c r="L133" s="100"/>
      <c r="M133" s="13"/>
      <c r="N133" s="269"/>
    </row>
    <row r="134" spans="1:14" ht="21" customHeight="1">
      <c r="A134" s="204"/>
      <c r="B134" s="72"/>
      <c r="C134" s="273"/>
      <c r="D134" s="274"/>
      <c r="E134" s="181"/>
      <c r="F134" s="181"/>
      <c r="G134" s="275"/>
      <c r="H134" s="275"/>
      <c r="I134" s="275"/>
      <c r="J134" s="275"/>
      <c r="K134" s="130"/>
      <c r="L134" s="100"/>
      <c r="M134" s="13"/>
      <c r="N134" s="269"/>
    </row>
    <row r="135" spans="1:14" ht="21" customHeight="1">
      <c r="A135" s="204"/>
      <c r="B135" s="72"/>
      <c r="C135" s="273"/>
      <c r="D135" s="274"/>
      <c r="E135" s="181"/>
      <c r="F135" s="181"/>
      <c r="G135" s="275"/>
      <c r="H135" s="275"/>
      <c r="I135" s="275"/>
      <c r="J135" s="275"/>
      <c r="K135" s="130"/>
      <c r="L135" s="100"/>
      <c r="M135" s="13"/>
      <c r="N135" s="269"/>
    </row>
    <row r="136" spans="1:14" ht="21" customHeight="1">
      <c r="A136" s="204"/>
      <c r="B136" s="72"/>
      <c r="C136" s="273"/>
      <c r="D136" s="274"/>
      <c r="E136" s="181"/>
      <c r="F136" s="181"/>
      <c r="G136" s="275"/>
      <c r="H136" s="275"/>
      <c r="I136" s="275"/>
      <c r="J136" s="275"/>
      <c r="K136" s="130"/>
      <c r="L136" s="100"/>
      <c r="M136" s="13"/>
      <c r="N136" s="269"/>
    </row>
    <row r="137" spans="1:14" ht="21" customHeight="1">
      <c r="A137" s="204"/>
      <c r="B137" s="72"/>
      <c r="C137" s="273"/>
      <c r="D137" s="274"/>
      <c r="E137" s="181"/>
      <c r="F137" s="181"/>
      <c r="G137" s="275"/>
      <c r="H137" s="275"/>
      <c r="I137" s="275"/>
      <c r="J137" s="275"/>
      <c r="K137" s="130"/>
      <c r="L137" s="100"/>
      <c r="M137" s="13"/>
      <c r="N137" s="269"/>
    </row>
    <row r="138" spans="1:14" ht="21" customHeight="1">
      <c r="A138" s="204"/>
      <c r="B138" s="72"/>
      <c r="C138" s="273"/>
      <c r="D138" s="274"/>
      <c r="E138" s="181"/>
      <c r="F138" s="181"/>
      <c r="G138" s="275"/>
      <c r="H138" s="275"/>
      <c r="I138" s="275"/>
      <c r="J138" s="275"/>
      <c r="K138" s="130"/>
      <c r="L138" s="100"/>
      <c r="M138" s="13"/>
      <c r="N138" s="269"/>
    </row>
    <row r="139" spans="1:14" ht="21" customHeight="1">
      <c r="A139" s="204"/>
      <c r="B139" s="72"/>
      <c r="C139" s="273"/>
      <c r="D139" s="274"/>
      <c r="E139" s="181"/>
      <c r="F139" s="181"/>
      <c r="G139" s="275"/>
      <c r="H139" s="275"/>
      <c r="I139" s="275"/>
      <c r="J139" s="275"/>
      <c r="K139" s="130"/>
      <c r="L139" s="100"/>
      <c r="M139" s="13"/>
      <c r="N139" s="269"/>
    </row>
    <row r="140" spans="1:14" ht="8.25" customHeight="1">
      <c r="A140" s="276"/>
      <c r="B140" s="72"/>
      <c r="C140" s="277"/>
      <c r="D140" s="256"/>
      <c r="E140" s="117"/>
      <c r="F140" s="117"/>
      <c r="G140" s="82"/>
      <c r="H140" s="82"/>
      <c r="I140" s="82"/>
      <c r="J140" s="82"/>
      <c r="K140" s="130"/>
      <c r="L140" s="100"/>
      <c r="M140" s="76"/>
      <c r="N140" s="55"/>
    </row>
    <row r="141" spans="1:14" ht="49.5" customHeight="1">
      <c r="A141" s="229"/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55"/>
      <c r="N141" s="55"/>
    </row>
    <row r="142" spans="1:14" ht="12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55"/>
      <c r="N142" s="55"/>
    </row>
    <row r="143" spans="1:14" ht="12" customHeight="1">
      <c r="A143" s="267"/>
      <c r="B143" s="267"/>
      <c r="C143" s="267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ht="12" customHeight="1">
      <c r="A144" s="285"/>
      <c r="B144" s="81"/>
      <c r="C144" s="81"/>
      <c r="D144" s="286"/>
      <c r="E144" s="287"/>
      <c r="F144" s="287"/>
      <c r="G144" s="71"/>
      <c r="H144" s="71"/>
      <c r="I144" s="71"/>
      <c r="J144" s="71"/>
      <c r="K144" s="288"/>
      <c r="L144" s="289"/>
      <c r="M144" s="290"/>
      <c r="N144" s="55"/>
    </row>
    <row r="145" spans="1:14" ht="15" customHeight="1">
      <c r="A145" s="285"/>
      <c r="B145" s="81"/>
      <c r="C145" s="81"/>
      <c r="D145" s="286"/>
      <c r="E145" s="287"/>
      <c r="F145" s="287"/>
      <c r="G145" s="47"/>
      <c r="H145" s="47"/>
      <c r="I145" s="47"/>
      <c r="J145" s="47"/>
      <c r="K145" s="288"/>
      <c r="L145" s="289"/>
      <c r="M145" s="290"/>
      <c r="N145" s="55"/>
    </row>
    <row r="146" spans="1:14" ht="23.25" customHeight="1">
      <c r="A146" s="278"/>
      <c r="B146" s="72"/>
      <c r="C146" s="55"/>
      <c r="D146" s="256"/>
      <c r="E146" s="189"/>
      <c r="F146" s="189"/>
      <c r="G146" s="218"/>
      <c r="H146" s="218"/>
      <c r="I146" s="218"/>
      <c r="J146" s="218"/>
      <c r="K146" s="279"/>
      <c r="L146" s="55"/>
      <c r="M146" s="280"/>
      <c r="N146" s="281"/>
    </row>
    <row r="147" spans="1:14" ht="12.75" customHeight="1">
      <c r="A147" s="278"/>
      <c r="B147" s="72"/>
      <c r="C147" s="55"/>
      <c r="D147" s="256"/>
      <c r="E147" s="181"/>
      <c r="F147" s="181"/>
      <c r="G147" s="217"/>
      <c r="H147" s="217"/>
      <c r="I147" s="217"/>
      <c r="J147" s="217"/>
      <c r="K147" s="282"/>
      <c r="L147" s="13"/>
      <c r="M147" s="13"/>
      <c r="N147" s="281"/>
    </row>
    <row r="148" spans="1:14" ht="22.5" customHeight="1">
      <c r="A148" s="278"/>
      <c r="B148" s="72"/>
      <c r="C148" s="55"/>
      <c r="D148" s="256"/>
      <c r="E148" s="189"/>
      <c r="F148" s="189"/>
      <c r="G148" s="218"/>
      <c r="H148" s="218"/>
      <c r="I148" s="218"/>
      <c r="J148" s="218"/>
      <c r="K148" s="279"/>
      <c r="L148" s="55"/>
      <c r="M148" s="280"/>
      <c r="N148" s="281"/>
    </row>
    <row r="149" spans="1:14" ht="13.5" customHeight="1">
      <c r="A149" s="278"/>
      <c r="B149" s="72"/>
      <c r="C149" s="55"/>
      <c r="D149" s="256"/>
      <c r="E149" s="117"/>
      <c r="F149" s="117"/>
      <c r="G149" s="217"/>
      <c r="H149" s="217"/>
      <c r="I149" s="217"/>
      <c r="J149" s="217"/>
      <c r="K149" s="282"/>
      <c r="L149" s="13"/>
      <c r="M149" s="13"/>
      <c r="N149" s="281"/>
    </row>
    <row r="150" spans="1:14" ht="23.25" customHeight="1">
      <c r="A150" s="278"/>
      <c r="B150" s="72"/>
      <c r="C150" s="55"/>
      <c r="D150" s="256"/>
      <c r="E150" s="189"/>
      <c r="F150" s="189"/>
      <c r="G150" s="218"/>
      <c r="H150" s="218"/>
      <c r="I150" s="218"/>
      <c r="J150" s="218"/>
      <c r="K150" s="279"/>
      <c r="L150" s="55"/>
      <c r="M150" s="280"/>
      <c r="N150" s="281"/>
    </row>
    <row r="151" spans="1:14" ht="12.75" customHeight="1">
      <c r="A151" s="278"/>
      <c r="B151" s="72"/>
      <c r="C151" s="55"/>
      <c r="D151" s="256"/>
      <c r="E151" s="117"/>
      <c r="F151" s="117"/>
      <c r="G151" s="217"/>
      <c r="H151" s="217"/>
      <c r="I151" s="217"/>
      <c r="J151" s="217"/>
      <c r="K151" s="282"/>
      <c r="L151" s="13"/>
      <c r="M151" s="13"/>
      <c r="N151" s="281"/>
    </row>
    <row r="152" spans="1:18" ht="23.25" customHeight="1">
      <c r="A152" s="278"/>
      <c r="B152" s="72"/>
      <c r="C152" s="55"/>
      <c r="D152" s="256"/>
      <c r="E152" s="189"/>
      <c r="F152" s="189"/>
      <c r="G152" s="218"/>
      <c r="H152" s="218"/>
      <c r="I152" s="218"/>
      <c r="J152" s="218"/>
      <c r="K152" s="279"/>
      <c r="L152" s="55"/>
      <c r="M152" s="280"/>
      <c r="N152" s="281"/>
      <c r="P152" s="55"/>
      <c r="Q152" s="55"/>
      <c r="R152" s="55"/>
    </row>
    <row r="153" spans="1:18" ht="14.25" customHeight="1">
      <c r="A153" s="278"/>
      <c r="B153" s="72"/>
      <c r="C153" s="55"/>
      <c r="D153" s="256"/>
      <c r="E153" s="117"/>
      <c r="F153" s="117"/>
      <c r="G153" s="217"/>
      <c r="H153" s="217"/>
      <c r="I153" s="217"/>
      <c r="J153" s="217"/>
      <c r="K153" s="282"/>
      <c r="L153" s="13"/>
      <c r="M153" s="13"/>
      <c r="N153" s="281"/>
      <c r="P153" s="55"/>
      <c r="Q153" s="55"/>
      <c r="R153" s="55"/>
    </row>
    <row r="154" spans="1:17" ht="23.25" customHeight="1">
      <c r="A154" s="278"/>
      <c r="B154" s="72"/>
      <c r="C154" s="277"/>
      <c r="D154" s="274"/>
      <c r="E154" s="189"/>
      <c r="F154" s="189"/>
      <c r="G154" s="218"/>
      <c r="H154" s="218"/>
      <c r="I154" s="218"/>
      <c r="J154" s="218"/>
      <c r="K154" s="279"/>
      <c r="L154" s="101"/>
      <c r="M154" s="280"/>
      <c r="N154" s="281"/>
      <c r="P154" s="181"/>
      <c r="Q154" s="181"/>
    </row>
    <row r="155" spans="1:14" ht="14.25" customHeight="1">
      <c r="A155" s="278"/>
      <c r="B155" s="72"/>
      <c r="C155" s="55"/>
      <c r="D155" s="256"/>
      <c r="E155" s="117"/>
      <c r="F155" s="117"/>
      <c r="G155" s="217"/>
      <c r="H155" s="217"/>
      <c r="I155" s="217"/>
      <c r="J155" s="217"/>
      <c r="K155" s="282"/>
      <c r="L155" s="13"/>
      <c r="M155" s="13"/>
      <c r="N155" s="281"/>
    </row>
    <row r="156" spans="1:14" ht="22.5" customHeight="1">
      <c r="A156" s="278"/>
      <c r="B156" s="72"/>
      <c r="C156" s="277"/>
      <c r="D156" s="274"/>
      <c r="E156" s="189"/>
      <c r="F156" s="189"/>
      <c r="G156" s="218"/>
      <c r="H156" s="218"/>
      <c r="I156" s="218"/>
      <c r="J156" s="218"/>
      <c r="K156" s="279"/>
      <c r="L156" s="101"/>
      <c r="M156" s="13"/>
      <c r="N156" s="281"/>
    </row>
    <row r="157" spans="1:14" ht="14.25" customHeight="1">
      <c r="A157" s="278"/>
      <c r="B157" s="72"/>
      <c r="C157" s="55"/>
      <c r="D157" s="256"/>
      <c r="E157" s="117"/>
      <c r="F157" s="117"/>
      <c r="G157" s="217"/>
      <c r="H157" s="217"/>
      <c r="I157" s="217"/>
      <c r="J157" s="217"/>
      <c r="K157" s="282"/>
      <c r="L157" s="13"/>
      <c r="M157" s="13"/>
      <c r="N157" s="281"/>
    </row>
    <row r="158" spans="1:14" ht="23.25" customHeight="1">
      <c r="A158" s="278"/>
      <c r="B158" s="72"/>
      <c r="C158" s="277"/>
      <c r="D158" s="274"/>
      <c r="E158" s="189"/>
      <c r="F158" s="189"/>
      <c r="G158" s="218"/>
      <c r="H158" s="218"/>
      <c r="I158" s="218"/>
      <c r="J158" s="218"/>
      <c r="K158" s="279"/>
      <c r="L158" s="101"/>
      <c r="M158" s="280"/>
      <c r="N158" s="281"/>
    </row>
    <row r="159" spans="1:18" ht="14.25" customHeight="1">
      <c r="A159" s="278"/>
      <c r="B159" s="72"/>
      <c r="C159" s="55"/>
      <c r="D159" s="256"/>
      <c r="E159" s="117"/>
      <c r="F159" s="117"/>
      <c r="G159" s="217"/>
      <c r="H159" s="217"/>
      <c r="I159" s="217"/>
      <c r="J159" s="217"/>
      <c r="K159" s="282"/>
      <c r="L159" s="13"/>
      <c r="M159" s="13"/>
      <c r="N159" s="281"/>
      <c r="Q159" s="55"/>
      <c r="R159" s="55"/>
    </row>
    <row r="160" spans="1:14" ht="20.25" customHeight="1">
      <c r="A160" s="278"/>
      <c r="B160" s="72"/>
      <c r="C160" s="55"/>
      <c r="D160" s="256"/>
      <c r="E160" s="189"/>
      <c r="F160" s="189"/>
      <c r="G160" s="218"/>
      <c r="H160" s="218"/>
      <c r="I160" s="218"/>
      <c r="J160" s="218"/>
      <c r="K160" s="279"/>
      <c r="L160" s="55"/>
      <c r="M160" s="280"/>
      <c r="N160" s="281"/>
    </row>
    <row r="161" spans="1:14" ht="15.75">
      <c r="A161" s="278"/>
      <c r="B161" s="72"/>
      <c r="C161" s="55"/>
      <c r="D161" s="256"/>
      <c r="E161" s="117"/>
      <c r="F161" s="117"/>
      <c r="G161" s="217"/>
      <c r="H161" s="217"/>
      <c r="I161" s="217"/>
      <c r="J161" s="217"/>
      <c r="K161" s="282"/>
      <c r="L161" s="13"/>
      <c r="M161" s="13"/>
      <c r="N161" s="281"/>
    </row>
    <row r="162" spans="1:14" ht="24" customHeight="1">
      <c r="A162" s="278"/>
      <c r="B162" s="72"/>
      <c r="C162" s="55"/>
      <c r="D162" s="274"/>
      <c r="E162" s="189"/>
      <c r="F162" s="189"/>
      <c r="G162" s="218"/>
      <c r="H162" s="218"/>
      <c r="I162" s="218"/>
      <c r="J162" s="218"/>
      <c r="K162" s="279"/>
      <c r="L162" s="55"/>
      <c r="M162" s="280"/>
      <c r="N162" s="281"/>
    </row>
    <row r="163" spans="1:14" ht="15.75">
      <c r="A163" s="278"/>
      <c r="B163" s="72"/>
      <c r="C163" s="55"/>
      <c r="D163" s="256"/>
      <c r="E163" s="117"/>
      <c r="F163" s="117"/>
      <c r="G163" s="217"/>
      <c r="H163" s="217"/>
      <c r="I163" s="217"/>
      <c r="J163" s="217"/>
      <c r="K163" s="282"/>
      <c r="L163" s="13"/>
      <c r="M163" s="13"/>
      <c r="N163" s="281"/>
    </row>
    <row r="164" spans="1:14" ht="21.75" customHeight="1">
      <c r="A164" s="278"/>
      <c r="B164" s="72"/>
      <c r="C164" s="55"/>
      <c r="D164" s="274"/>
      <c r="E164" s="189"/>
      <c r="F164" s="189"/>
      <c r="G164" s="218"/>
      <c r="H164" s="218"/>
      <c r="I164" s="218"/>
      <c r="J164" s="218"/>
      <c r="K164" s="279"/>
      <c r="L164" s="55"/>
      <c r="M164" s="280"/>
      <c r="N164" s="281"/>
    </row>
    <row r="165" spans="1:14" ht="13.5" customHeight="1">
      <c r="A165" s="278"/>
      <c r="B165" s="72"/>
      <c r="C165" s="55"/>
      <c r="D165" s="274"/>
      <c r="E165" s="117"/>
      <c r="F165" s="117"/>
      <c r="G165" s="217"/>
      <c r="H165" s="217"/>
      <c r="I165" s="217"/>
      <c r="J165" s="217"/>
      <c r="K165" s="282"/>
      <c r="L165" s="13"/>
      <c r="M165" s="13"/>
      <c r="N165" s="281"/>
    </row>
    <row r="166" spans="1:14" ht="21.75" customHeight="1">
      <c r="A166" s="278"/>
      <c r="B166" s="72"/>
      <c r="C166" s="277"/>
      <c r="D166" s="274"/>
      <c r="E166" s="189"/>
      <c r="F166" s="189"/>
      <c r="G166" s="218"/>
      <c r="H166" s="218"/>
      <c r="I166" s="218"/>
      <c r="J166" s="218"/>
      <c r="K166" s="279"/>
      <c r="L166" s="101"/>
      <c r="M166" s="280"/>
      <c r="N166" s="281"/>
    </row>
    <row r="167" spans="1:14" ht="14.25" customHeight="1">
      <c r="A167" s="278"/>
      <c r="B167" s="72"/>
      <c r="C167" s="55"/>
      <c r="D167" s="256"/>
      <c r="E167" s="117"/>
      <c r="F167" s="117"/>
      <c r="G167" s="217"/>
      <c r="H167" s="217"/>
      <c r="I167" s="217"/>
      <c r="J167" s="217"/>
      <c r="K167" s="282"/>
      <c r="L167" s="13"/>
      <c r="M167" s="13"/>
      <c r="N167" s="281"/>
    </row>
    <row r="168" spans="1:14" ht="21.75" customHeight="1">
      <c r="A168" s="278"/>
      <c r="B168" s="72"/>
      <c r="C168" s="277"/>
      <c r="D168" s="274"/>
      <c r="E168" s="189"/>
      <c r="F168" s="189"/>
      <c r="G168" s="218"/>
      <c r="H168" s="218"/>
      <c r="I168" s="218"/>
      <c r="J168" s="218"/>
      <c r="K168" s="279"/>
      <c r="L168" s="101"/>
      <c r="M168" s="280"/>
      <c r="N168" s="281"/>
    </row>
    <row r="169" spans="1:14" ht="12.75" customHeight="1">
      <c r="A169" s="278"/>
      <c r="B169" s="72"/>
      <c r="C169" s="55"/>
      <c r="D169" s="256"/>
      <c r="E169" s="117"/>
      <c r="F169" s="117"/>
      <c r="G169" s="217"/>
      <c r="H169" s="217"/>
      <c r="I169" s="217"/>
      <c r="J169" s="217"/>
      <c r="K169" s="282"/>
      <c r="L169" s="13"/>
      <c r="M169" s="13"/>
      <c r="N169" s="281"/>
    </row>
    <row r="170" spans="1:14" ht="24" customHeight="1">
      <c r="A170" s="278"/>
      <c r="B170" s="72"/>
      <c r="C170" s="277"/>
      <c r="D170" s="274"/>
      <c r="E170" s="189"/>
      <c r="F170" s="189"/>
      <c r="G170" s="218"/>
      <c r="H170" s="218"/>
      <c r="I170" s="218"/>
      <c r="J170" s="218"/>
      <c r="K170" s="279"/>
      <c r="L170" s="101"/>
      <c r="M170" s="280"/>
      <c r="N170" s="281"/>
    </row>
    <row r="171" spans="1:14" ht="15.75">
      <c r="A171" s="278"/>
      <c r="B171" s="72"/>
      <c r="C171" s="55"/>
      <c r="D171" s="256"/>
      <c r="E171" s="117"/>
      <c r="F171" s="117"/>
      <c r="G171" s="217"/>
      <c r="H171" s="217"/>
      <c r="I171" s="217"/>
      <c r="J171" s="217"/>
      <c r="K171" s="282"/>
      <c r="L171" s="13"/>
      <c r="M171" s="13"/>
      <c r="N171" s="281"/>
    </row>
    <row r="172" spans="1:14" ht="24" customHeight="1">
      <c r="A172" s="278"/>
      <c r="B172" s="72"/>
      <c r="C172" s="55"/>
      <c r="D172" s="256"/>
      <c r="E172" s="189"/>
      <c r="F172" s="189"/>
      <c r="G172" s="218"/>
      <c r="H172" s="218"/>
      <c r="I172" s="218"/>
      <c r="J172" s="218"/>
      <c r="K172" s="279"/>
      <c r="L172" s="13"/>
      <c r="M172" s="280"/>
      <c r="N172" s="281"/>
    </row>
    <row r="173" spans="1:14" ht="15.75">
      <c r="A173" s="278"/>
      <c r="B173" s="72"/>
      <c r="C173" s="55"/>
      <c r="D173" s="256"/>
      <c r="E173" s="117"/>
      <c r="F173" s="117"/>
      <c r="G173" s="217"/>
      <c r="H173" s="217"/>
      <c r="I173" s="217"/>
      <c r="J173" s="217"/>
      <c r="K173" s="282"/>
      <c r="L173" s="13"/>
      <c r="M173" s="13"/>
      <c r="N173" s="281"/>
    </row>
    <row r="174" spans="1:14" ht="24" customHeight="1">
      <c r="A174" s="278"/>
      <c r="B174" s="72"/>
      <c r="C174" s="277"/>
      <c r="D174" s="274"/>
      <c r="E174" s="189"/>
      <c r="F174" s="189"/>
      <c r="G174" s="218"/>
      <c r="H174" s="218"/>
      <c r="I174" s="218"/>
      <c r="J174" s="218"/>
      <c r="K174" s="279"/>
      <c r="L174" s="101"/>
      <c r="M174" s="13"/>
      <c r="N174" s="281"/>
    </row>
    <row r="175" spans="1:14" ht="15.75">
      <c r="A175" s="278"/>
      <c r="B175" s="72"/>
      <c r="C175" s="55"/>
      <c r="D175" s="256"/>
      <c r="E175" s="117"/>
      <c r="F175" s="117"/>
      <c r="G175" s="217"/>
      <c r="H175" s="217"/>
      <c r="I175" s="217"/>
      <c r="J175" s="217"/>
      <c r="K175" s="282"/>
      <c r="L175" s="13"/>
      <c r="M175" s="13"/>
      <c r="N175" s="281"/>
    </row>
    <row r="176" spans="1:14" ht="24" customHeight="1">
      <c r="A176" s="278"/>
      <c r="B176" s="72"/>
      <c r="C176" s="277"/>
      <c r="D176" s="274"/>
      <c r="E176" s="189"/>
      <c r="F176" s="189"/>
      <c r="G176" s="218"/>
      <c r="H176" s="218"/>
      <c r="I176" s="218"/>
      <c r="J176" s="218"/>
      <c r="K176" s="279"/>
      <c r="L176" s="101"/>
      <c r="M176" s="13"/>
      <c r="N176" s="281"/>
    </row>
    <row r="177" spans="1:14" ht="15.75">
      <c r="A177" s="278"/>
      <c r="B177" s="72"/>
      <c r="C177" s="55"/>
      <c r="D177" s="256"/>
      <c r="E177" s="117"/>
      <c r="F177" s="117"/>
      <c r="G177" s="217"/>
      <c r="H177" s="217"/>
      <c r="I177" s="217"/>
      <c r="J177" s="217"/>
      <c r="K177" s="282"/>
      <c r="L177" s="13"/>
      <c r="M177" s="13"/>
      <c r="N177" s="281"/>
    </row>
    <row r="178" spans="1:14" ht="23.25" customHeight="1">
      <c r="A178" s="278"/>
      <c r="B178" s="72"/>
      <c r="C178" s="277"/>
      <c r="D178" s="274"/>
      <c r="E178" s="189"/>
      <c r="F178" s="189"/>
      <c r="G178" s="218"/>
      <c r="H178" s="218"/>
      <c r="I178" s="218"/>
      <c r="J178" s="218"/>
      <c r="K178" s="279"/>
      <c r="L178" s="101"/>
      <c r="M178" s="55"/>
      <c r="N178" s="281"/>
    </row>
    <row r="179" spans="1:18" ht="15.75">
      <c r="A179" s="278"/>
      <c r="B179" s="72"/>
      <c r="C179" s="55"/>
      <c r="D179" s="256"/>
      <c r="E179" s="117"/>
      <c r="F179" s="117"/>
      <c r="G179" s="217"/>
      <c r="H179" s="217"/>
      <c r="I179" s="217"/>
      <c r="J179" s="217"/>
      <c r="K179" s="282"/>
      <c r="L179" s="13"/>
      <c r="M179" s="55"/>
      <c r="N179" s="281"/>
      <c r="P179" s="13"/>
      <c r="Q179" s="190"/>
      <c r="R179" s="178"/>
    </row>
    <row r="180" spans="1:14" ht="24" customHeight="1">
      <c r="A180" s="278"/>
      <c r="B180" s="72"/>
      <c r="C180" s="277"/>
      <c r="D180" s="274"/>
      <c r="E180" s="189"/>
      <c r="F180" s="189"/>
      <c r="G180" s="218"/>
      <c r="H180" s="218"/>
      <c r="I180" s="218"/>
      <c r="J180" s="218"/>
      <c r="K180" s="279"/>
      <c r="L180" s="101"/>
      <c r="M180" s="55"/>
      <c r="N180" s="281"/>
    </row>
    <row r="181" spans="1:14" ht="15.75">
      <c r="A181" s="278"/>
      <c r="B181" s="72"/>
      <c r="C181" s="55"/>
      <c r="D181" s="256"/>
      <c r="E181" s="117"/>
      <c r="F181" s="117"/>
      <c r="G181" s="217"/>
      <c r="H181" s="217"/>
      <c r="I181" s="217"/>
      <c r="J181" s="217"/>
      <c r="K181" s="282"/>
      <c r="L181" s="13"/>
      <c r="M181" s="55"/>
      <c r="N181" s="281"/>
    </row>
    <row r="182" spans="1:14" ht="24" customHeight="1">
      <c r="A182" s="278"/>
      <c r="B182" s="72"/>
      <c r="C182" s="277"/>
      <c r="D182" s="274"/>
      <c r="E182" s="189"/>
      <c r="F182" s="189"/>
      <c r="G182" s="218"/>
      <c r="H182" s="218"/>
      <c r="I182" s="218"/>
      <c r="J182" s="218"/>
      <c r="K182" s="279"/>
      <c r="L182" s="101"/>
      <c r="M182" s="55"/>
      <c r="N182" s="281"/>
    </row>
    <row r="183" spans="1:14" ht="15.75">
      <c r="A183" s="278"/>
      <c r="B183" s="72"/>
      <c r="C183" s="55"/>
      <c r="D183" s="256"/>
      <c r="E183" s="117"/>
      <c r="F183" s="117"/>
      <c r="G183" s="217"/>
      <c r="H183" s="217"/>
      <c r="I183" s="217"/>
      <c r="J183" s="217"/>
      <c r="K183" s="282"/>
      <c r="L183" s="13"/>
      <c r="M183" s="55"/>
      <c r="N183" s="281"/>
    </row>
    <row r="184" spans="1:14" ht="15.75">
      <c r="A184" s="278"/>
      <c r="B184" s="72"/>
      <c r="C184" s="55"/>
      <c r="D184" s="256"/>
      <c r="E184" s="117"/>
      <c r="F184" s="117"/>
      <c r="G184" s="217"/>
      <c r="H184" s="217"/>
      <c r="I184" s="217"/>
      <c r="J184" s="217"/>
      <c r="K184" s="282"/>
      <c r="L184" s="13"/>
      <c r="M184" s="55"/>
      <c r="N184" s="281"/>
    </row>
    <row r="185" spans="1:14" ht="15.75">
      <c r="A185" s="278"/>
      <c r="B185" s="72"/>
      <c r="C185" s="55"/>
      <c r="D185" s="256"/>
      <c r="E185" s="117"/>
      <c r="F185" s="117"/>
      <c r="G185" s="217"/>
      <c r="H185" s="217"/>
      <c r="I185" s="217"/>
      <c r="J185" s="217"/>
      <c r="K185" s="282"/>
      <c r="L185" s="13"/>
      <c r="M185" s="55"/>
      <c r="N185" s="281"/>
    </row>
    <row r="186" spans="1:14" ht="15.75">
      <c r="A186" s="278"/>
      <c r="B186" s="72"/>
      <c r="C186" s="55"/>
      <c r="D186" s="256"/>
      <c r="E186" s="117"/>
      <c r="F186" s="117"/>
      <c r="G186" s="217"/>
      <c r="H186" s="217"/>
      <c r="I186" s="217"/>
      <c r="J186" s="217"/>
      <c r="K186" s="282"/>
      <c r="L186" s="13"/>
      <c r="M186" s="55"/>
      <c r="N186" s="281"/>
    </row>
    <row r="187" spans="1:14" ht="15.75">
      <c r="A187" s="278"/>
      <c r="B187" s="72"/>
      <c r="C187" s="55"/>
      <c r="D187" s="256"/>
      <c r="E187" s="117"/>
      <c r="F187" s="117"/>
      <c r="G187" s="217"/>
      <c r="H187" s="217"/>
      <c r="I187" s="217"/>
      <c r="J187" s="217"/>
      <c r="K187" s="283"/>
      <c r="L187" s="13"/>
      <c r="M187" s="55"/>
      <c r="N187" s="281"/>
    </row>
    <row r="188" spans="1:14" ht="24" customHeight="1">
      <c r="A188" s="278"/>
      <c r="B188" s="72"/>
      <c r="C188" s="277"/>
      <c r="D188" s="274"/>
      <c r="E188" s="189"/>
      <c r="F188" s="189"/>
      <c r="G188" s="218"/>
      <c r="H188" s="218"/>
      <c r="I188" s="218"/>
      <c r="J188" s="218"/>
      <c r="K188" s="279"/>
      <c r="L188" s="101"/>
      <c r="M188" s="55"/>
      <c r="N188" s="281"/>
    </row>
    <row r="189" spans="1:14" ht="15.75">
      <c r="A189" s="278"/>
      <c r="B189" s="72"/>
      <c r="C189" s="55"/>
      <c r="D189" s="256"/>
      <c r="E189" s="117"/>
      <c r="F189" s="117"/>
      <c r="G189" s="217"/>
      <c r="H189" s="217"/>
      <c r="I189" s="217"/>
      <c r="J189" s="217"/>
      <c r="K189" s="282"/>
      <c r="L189" s="13"/>
      <c r="M189" s="55"/>
      <c r="N189" s="281"/>
    </row>
    <row r="190" spans="1:14" ht="24" customHeight="1">
      <c r="A190" s="278"/>
      <c r="B190" s="72"/>
      <c r="C190" s="277"/>
      <c r="D190" s="274"/>
      <c r="E190" s="189"/>
      <c r="F190" s="189"/>
      <c r="G190" s="218"/>
      <c r="H190" s="218"/>
      <c r="I190" s="218"/>
      <c r="J190" s="218"/>
      <c r="K190" s="279"/>
      <c r="L190" s="101"/>
      <c r="M190" s="13"/>
      <c r="N190" s="281"/>
    </row>
    <row r="191" spans="1:14" ht="15.75">
      <c r="A191" s="278"/>
      <c r="B191" s="72"/>
      <c r="C191" s="55"/>
      <c r="D191" s="256"/>
      <c r="E191" s="117"/>
      <c r="F191" s="117"/>
      <c r="G191" s="217"/>
      <c r="H191" s="217"/>
      <c r="I191" s="217"/>
      <c r="J191" s="217"/>
      <c r="K191" s="282"/>
      <c r="L191" s="13"/>
      <c r="M191" s="13"/>
      <c r="N191" s="281"/>
    </row>
    <row r="192" spans="1:14" ht="24" customHeight="1">
      <c r="A192" s="278"/>
      <c r="B192" s="72"/>
      <c r="C192" s="277"/>
      <c r="D192" s="274"/>
      <c r="E192" s="189"/>
      <c r="F192" s="189"/>
      <c r="G192" s="218"/>
      <c r="H192" s="218"/>
      <c r="I192" s="218"/>
      <c r="J192" s="218"/>
      <c r="K192" s="279"/>
      <c r="L192" s="101"/>
      <c r="M192" s="55"/>
      <c r="N192" s="281"/>
    </row>
    <row r="193" spans="1:14" ht="15.75">
      <c r="A193" s="278"/>
      <c r="B193" s="72"/>
      <c r="C193" s="55"/>
      <c r="D193" s="256"/>
      <c r="E193" s="117"/>
      <c r="F193" s="117"/>
      <c r="G193" s="217"/>
      <c r="H193" s="217"/>
      <c r="I193" s="217"/>
      <c r="J193" s="217"/>
      <c r="K193" s="282"/>
      <c r="L193" s="13"/>
      <c r="M193" s="55"/>
      <c r="N193" s="281"/>
    </row>
    <row r="194" spans="1:14" ht="24" customHeight="1">
      <c r="A194" s="278"/>
      <c r="B194" s="72"/>
      <c r="C194" s="277"/>
      <c r="D194" s="274"/>
      <c r="E194" s="189"/>
      <c r="F194" s="189"/>
      <c r="G194" s="218"/>
      <c r="H194" s="218"/>
      <c r="I194" s="218"/>
      <c r="J194" s="218"/>
      <c r="K194" s="279"/>
      <c r="L194" s="101"/>
      <c r="M194" s="13"/>
      <c r="N194" s="281"/>
    </row>
    <row r="195" spans="1:14" ht="15.75">
      <c r="A195" s="278"/>
      <c r="B195" s="72"/>
      <c r="C195" s="55"/>
      <c r="D195" s="256"/>
      <c r="E195" s="117"/>
      <c r="F195" s="117"/>
      <c r="G195" s="217"/>
      <c r="H195" s="217"/>
      <c r="I195" s="217"/>
      <c r="J195" s="217"/>
      <c r="K195" s="282"/>
      <c r="L195" s="13"/>
      <c r="M195" s="13"/>
      <c r="N195" s="281"/>
    </row>
    <row r="196" spans="1:14" ht="24" customHeight="1">
      <c r="A196" s="278"/>
      <c r="B196" s="72"/>
      <c r="C196" s="277"/>
      <c r="D196" s="274"/>
      <c r="E196" s="189"/>
      <c r="F196" s="189"/>
      <c r="G196" s="218"/>
      <c r="H196" s="218"/>
      <c r="I196" s="218"/>
      <c r="J196" s="218"/>
      <c r="K196" s="279"/>
      <c r="L196" s="101"/>
      <c r="M196" s="55"/>
      <c r="N196" s="281"/>
    </row>
    <row r="197" spans="1:14" ht="15.75">
      <c r="A197" s="278"/>
      <c r="B197" s="72"/>
      <c r="C197" s="55"/>
      <c r="D197" s="256"/>
      <c r="E197" s="117"/>
      <c r="F197" s="117"/>
      <c r="G197" s="217"/>
      <c r="H197" s="217"/>
      <c r="I197" s="217"/>
      <c r="J197" s="217"/>
      <c r="K197" s="282"/>
      <c r="L197" s="13"/>
      <c r="M197" s="55"/>
      <c r="N197" s="281"/>
    </row>
    <row r="198" spans="1:14" ht="24" customHeight="1">
      <c r="A198" s="278"/>
      <c r="B198" s="72"/>
      <c r="C198" s="277"/>
      <c r="D198" s="274"/>
      <c r="E198" s="189"/>
      <c r="F198" s="189"/>
      <c r="G198" s="218"/>
      <c r="H198" s="218"/>
      <c r="I198" s="218"/>
      <c r="J198" s="218"/>
      <c r="K198" s="279"/>
      <c r="L198" s="101"/>
      <c r="M198" s="55"/>
      <c r="N198" s="281"/>
    </row>
    <row r="199" spans="1:14" ht="15.75">
      <c r="A199" s="278"/>
      <c r="B199" s="72"/>
      <c r="C199" s="55"/>
      <c r="D199" s="256"/>
      <c r="E199" s="117"/>
      <c r="F199" s="117"/>
      <c r="G199" s="217"/>
      <c r="H199" s="217"/>
      <c r="I199" s="217"/>
      <c r="J199" s="217"/>
      <c r="K199" s="282"/>
      <c r="L199" s="13"/>
      <c r="M199" s="55"/>
      <c r="N199" s="281"/>
    </row>
    <row r="200" spans="1:14" ht="15.75">
      <c r="A200" s="278"/>
      <c r="B200" s="72"/>
      <c r="C200" s="277"/>
      <c r="D200" s="274"/>
      <c r="E200" s="189"/>
      <c r="F200" s="189"/>
      <c r="G200" s="218"/>
      <c r="H200" s="218"/>
      <c r="I200" s="218"/>
      <c r="J200" s="218"/>
      <c r="K200" s="279"/>
      <c r="L200" s="101"/>
      <c r="M200" s="55"/>
      <c r="N200" s="281"/>
    </row>
    <row r="201" spans="1:14" ht="15.75">
      <c r="A201" s="278"/>
      <c r="B201" s="72"/>
      <c r="C201" s="55"/>
      <c r="D201" s="256"/>
      <c r="E201" s="117"/>
      <c r="F201" s="117"/>
      <c r="G201" s="217"/>
      <c r="H201" s="217"/>
      <c r="I201" s="217"/>
      <c r="J201" s="217"/>
      <c r="K201" s="282"/>
      <c r="L201" s="13"/>
      <c r="M201" s="55"/>
      <c r="N201" s="281"/>
    </row>
    <row r="202" spans="1:14" ht="24" customHeight="1">
      <c r="A202" s="278"/>
      <c r="B202" s="72"/>
      <c r="C202" s="277"/>
      <c r="D202" s="274"/>
      <c r="E202" s="189"/>
      <c r="F202" s="189"/>
      <c r="G202" s="218"/>
      <c r="H202" s="218"/>
      <c r="I202" s="218"/>
      <c r="J202" s="218"/>
      <c r="K202" s="279"/>
      <c r="L202" s="101"/>
      <c r="M202" s="55"/>
      <c r="N202" s="281"/>
    </row>
    <row r="203" spans="1:14" ht="15.75">
      <c r="A203" s="278"/>
      <c r="B203" s="72"/>
      <c r="C203" s="55"/>
      <c r="D203" s="256"/>
      <c r="E203" s="117"/>
      <c r="F203" s="117"/>
      <c r="G203" s="217"/>
      <c r="H203" s="217"/>
      <c r="I203" s="217"/>
      <c r="J203" s="217"/>
      <c r="K203" s="282"/>
      <c r="L203" s="13"/>
      <c r="M203" s="55"/>
      <c r="N203" s="281"/>
    </row>
    <row r="204" spans="1:14" ht="24" customHeight="1">
      <c r="A204" s="278"/>
      <c r="B204" s="72"/>
      <c r="C204" s="277"/>
      <c r="D204" s="274"/>
      <c r="E204" s="189"/>
      <c r="F204" s="189"/>
      <c r="G204" s="218"/>
      <c r="H204" s="218"/>
      <c r="I204" s="218"/>
      <c r="J204" s="218"/>
      <c r="K204" s="279"/>
      <c r="L204" s="101"/>
      <c r="M204" s="55"/>
      <c r="N204" s="281"/>
    </row>
    <row r="205" spans="1:14" ht="15.75">
      <c r="A205" s="278"/>
      <c r="B205" s="72"/>
      <c r="C205" s="55"/>
      <c r="D205" s="256"/>
      <c r="E205" s="117"/>
      <c r="F205" s="117"/>
      <c r="G205" s="217"/>
      <c r="H205" s="217"/>
      <c r="I205" s="217"/>
      <c r="J205" s="217"/>
      <c r="K205" s="282"/>
      <c r="L205" s="13"/>
      <c r="M205" s="55"/>
      <c r="N205" s="281"/>
    </row>
    <row r="206" spans="1:14" ht="24" customHeight="1">
      <c r="A206" s="278"/>
      <c r="B206" s="72"/>
      <c r="C206" s="277"/>
      <c r="D206" s="274"/>
      <c r="E206" s="189"/>
      <c r="F206" s="189"/>
      <c r="G206" s="218"/>
      <c r="H206" s="218"/>
      <c r="I206" s="218"/>
      <c r="J206" s="218"/>
      <c r="K206" s="279"/>
      <c r="L206" s="101"/>
      <c r="M206" s="13"/>
      <c r="N206" s="281"/>
    </row>
    <row r="207" spans="1:14" ht="15.75">
      <c r="A207" s="278"/>
      <c r="B207" s="72"/>
      <c r="C207" s="55"/>
      <c r="D207" s="256"/>
      <c r="E207" s="117"/>
      <c r="F207" s="117"/>
      <c r="G207" s="217"/>
      <c r="H207" s="217"/>
      <c r="I207" s="217"/>
      <c r="J207" s="217"/>
      <c r="K207" s="282"/>
      <c r="L207" s="13"/>
      <c r="M207" s="13"/>
      <c r="N207" s="281"/>
    </row>
    <row r="208" spans="1:14" ht="24" customHeight="1">
      <c r="A208" s="278"/>
      <c r="B208" s="72"/>
      <c r="C208" s="277"/>
      <c r="D208" s="274"/>
      <c r="E208" s="189"/>
      <c r="F208" s="189"/>
      <c r="G208" s="218"/>
      <c r="H208" s="218"/>
      <c r="I208" s="218"/>
      <c r="J208" s="218"/>
      <c r="K208" s="279"/>
      <c r="L208" s="101"/>
      <c r="M208" s="55"/>
      <c r="N208" s="281"/>
    </row>
    <row r="209" spans="1:14" ht="15.75">
      <c r="A209" s="278"/>
      <c r="B209" s="72"/>
      <c r="C209" s="55"/>
      <c r="D209" s="256"/>
      <c r="E209" s="117"/>
      <c r="F209" s="117"/>
      <c r="G209" s="217"/>
      <c r="H209" s="217"/>
      <c r="I209" s="217"/>
      <c r="J209" s="217"/>
      <c r="K209" s="282"/>
      <c r="L209" s="13"/>
      <c r="M209" s="55"/>
      <c r="N209" s="281"/>
    </row>
    <row r="210" spans="1:14" ht="24" customHeight="1">
      <c r="A210" s="278"/>
      <c r="B210" s="72"/>
      <c r="C210" s="277"/>
      <c r="D210" s="274"/>
      <c r="E210" s="189"/>
      <c r="F210" s="189"/>
      <c r="G210" s="218"/>
      <c r="H210" s="218"/>
      <c r="I210" s="218"/>
      <c r="J210" s="218"/>
      <c r="K210" s="279"/>
      <c r="L210" s="101"/>
      <c r="M210" s="13"/>
      <c r="N210" s="281"/>
    </row>
    <row r="211" spans="1:14" ht="15.75">
      <c r="A211" s="278"/>
      <c r="B211" s="72"/>
      <c r="C211" s="55"/>
      <c r="D211" s="256"/>
      <c r="E211" s="117"/>
      <c r="F211" s="117"/>
      <c r="G211" s="217"/>
      <c r="H211" s="217"/>
      <c r="I211" s="217"/>
      <c r="J211" s="217"/>
      <c r="K211" s="282"/>
      <c r="L211" s="13"/>
      <c r="M211" s="13"/>
      <c r="N211" s="281"/>
    </row>
    <row r="212" spans="1:14" ht="24" customHeight="1">
      <c r="A212" s="278"/>
      <c r="B212" s="72"/>
      <c r="C212" s="277"/>
      <c r="D212" s="274"/>
      <c r="E212" s="189"/>
      <c r="F212" s="189"/>
      <c r="G212" s="218"/>
      <c r="H212" s="218"/>
      <c r="I212" s="218"/>
      <c r="J212" s="218"/>
      <c r="K212" s="279"/>
      <c r="L212" s="101"/>
      <c r="M212" s="13"/>
      <c r="N212" s="281"/>
    </row>
    <row r="213" spans="1:14" ht="15.75">
      <c r="A213" s="55"/>
      <c r="B213" s="72"/>
      <c r="C213" s="55"/>
      <c r="D213" s="256"/>
      <c r="E213" s="181"/>
      <c r="F213" s="181"/>
      <c r="G213" s="217"/>
      <c r="H213" s="217"/>
      <c r="I213" s="217"/>
      <c r="J213" s="217"/>
      <c r="K213" s="282"/>
      <c r="L213" s="13"/>
      <c r="M213" s="13"/>
      <c r="N213" s="281"/>
    </row>
    <row r="214" ht="15">
      <c r="K214" s="103"/>
    </row>
    <row r="215" ht="15">
      <c r="K215" s="103"/>
    </row>
  </sheetData>
  <sheetProtection/>
  <mergeCells count="69">
    <mergeCell ref="E85:F85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A1:N1"/>
    <mergeCell ref="A4:A5"/>
    <mergeCell ref="B4:C5"/>
    <mergeCell ref="D4:E5"/>
    <mergeCell ref="F4:L5"/>
    <mergeCell ref="A2:L2"/>
    <mergeCell ref="A3:C3"/>
    <mergeCell ref="M4:M5"/>
    <mergeCell ref="N4:N5"/>
    <mergeCell ref="A57:M57"/>
    <mergeCell ref="A58:L58"/>
    <mergeCell ref="N60:N61"/>
    <mergeCell ref="K60:L61"/>
    <mergeCell ref="H60:I60"/>
    <mergeCell ref="M60:M61"/>
    <mergeCell ref="H59:K59"/>
    <mergeCell ref="E60:F61"/>
    <mergeCell ref="A59:C59"/>
    <mergeCell ref="A60:A61"/>
    <mergeCell ref="B60:C61"/>
    <mergeCell ref="D60:D61"/>
    <mergeCell ref="E81:F81"/>
    <mergeCell ref="E71:F71"/>
    <mergeCell ref="E72:F72"/>
    <mergeCell ref="E73:F73"/>
    <mergeCell ref="E74:F74"/>
    <mergeCell ref="E75:F75"/>
    <mergeCell ref="E76:F76"/>
    <mergeCell ref="E83:F83"/>
    <mergeCell ref="E84:F84"/>
    <mergeCell ref="E77:F77"/>
    <mergeCell ref="E78:F78"/>
    <mergeCell ref="E82:F82"/>
    <mergeCell ref="E79:F79"/>
    <mergeCell ref="E80:F80"/>
    <mergeCell ref="E93:F93"/>
    <mergeCell ref="J93:K93"/>
    <mergeCell ref="E100:F100"/>
    <mergeCell ref="J100:K100"/>
    <mergeCell ref="E98:F98"/>
    <mergeCell ref="J98:K98"/>
    <mergeCell ref="E99:F99"/>
    <mergeCell ref="J99:K99"/>
    <mergeCell ref="E96:F96"/>
    <mergeCell ref="J96:K96"/>
    <mergeCell ref="E97:F97"/>
    <mergeCell ref="J97:K97"/>
    <mergeCell ref="E94:F94"/>
    <mergeCell ref="J94:K94"/>
    <mergeCell ref="E95:F95"/>
    <mergeCell ref="J95:K95"/>
    <mergeCell ref="E103:F103"/>
    <mergeCell ref="J103:K103"/>
    <mergeCell ref="E104:F104"/>
    <mergeCell ref="J104:K104"/>
    <mergeCell ref="E101:F101"/>
    <mergeCell ref="J101:K101"/>
    <mergeCell ref="E102:F102"/>
    <mergeCell ref="J102:K102"/>
  </mergeCells>
  <conditionalFormatting sqref="M96:M97 M100:M101 L96:L102 D42:F56 M36 M42 M7:M9 N31:N35 N37:N41 N43:N47 M24 D3:M3 M12:M15 M18 M30 D6:M6 G42:H47 G48:M48 G49:L56 I7:L47 D7:G41 H7:H22 H24:H40 P41 P23">
    <cfRule type="cellIs" priority="1" dxfId="14" operator="equal" stopIfTrue="1">
      <formula>0</formula>
    </cfRule>
  </conditionalFormatting>
  <conditionalFormatting sqref="N125:N127 E125:F127 E105:F123 G105:K127 N108:N111 N113:N115 N117:N119 N121:N123 L103:M127 D105:D127">
    <cfRule type="cellIs" priority="2" dxfId="15" operator="equal" stopIfTrue="1">
      <formula>0</formula>
    </cfRule>
  </conditionalFormatting>
  <printOptions/>
  <pageMargins left="0.6299212598425197" right="0" top="0" bottom="0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79">
      <selection activeCell="C14" sqref="C14"/>
    </sheetView>
  </sheetViews>
  <sheetFormatPr defaultColWidth="9.00390625" defaultRowHeight="12.75"/>
  <cols>
    <col min="1" max="1" width="11.00390625" style="0" customWidth="1"/>
    <col min="2" max="2" width="29.25390625" style="0" customWidth="1"/>
    <col min="3" max="4" width="9.00390625" style="0" customWidth="1"/>
    <col min="6" max="6" width="9.25390625" style="0" customWidth="1"/>
    <col min="7" max="7" width="9.00390625" style="0" customWidth="1"/>
    <col min="8" max="11" width="9.75390625" style="0" customWidth="1"/>
    <col min="12" max="12" width="9.00390625" style="0" customWidth="1"/>
    <col min="13" max="13" width="12.375" style="0" customWidth="1"/>
  </cols>
  <sheetData>
    <row r="1" spans="1:13" ht="23.25">
      <c r="A1" s="687" t="s">
        <v>250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</row>
    <row r="2" spans="1:13" ht="23.25">
      <c r="A2" s="687" t="s">
        <v>251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</row>
    <row r="3" spans="1:13" ht="23.25">
      <c r="A3" s="687" t="s">
        <v>252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</row>
    <row r="4" spans="1:13" ht="24" customHeight="1">
      <c r="A4" s="688" t="s">
        <v>578</v>
      </c>
      <c r="B4" s="688"/>
      <c r="C4" s="405"/>
      <c r="D4" s="405"/>
      <c r="E4" s="405"/>
      <c r="F4" s="405"/>
      <c r="G4" s="405"/>
      <c r="H4" s="405"/>
      <c r="I4" s="405"/>
      <c r="J4" s="405"/>
      <c r="K4" s="405"/>
      <c r="L4" s="688" t="s">
        <v>253</v>
      </c>
      <c r="M4" s="688"/>
    </row>
    <row r="5" spans="2:13" ht="8.25" customHeight="1"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</row>
    <row r="6" spans="1:13" ht="23.25">
      <c r="A6" s="407" t="s">
        <v>11</v>
      </c>
      <c r="B6" s="408" t="s">
        <v>4</v>
      </c>
      <c r="C6" s="407" t="s">
        <v>254</v>
      </c>
      <c r="D6" s="407" t="s">
        <v>255</v>
      </c>
      <c r="E6" s="407" t="s">
        <v>256</v>
      </c>
      <c r="F6" s="407" t="s">
        <v>257</v>
      </c>
      <c r="G6" s="407" t="s">
        <v>258</v>
      </c>
      <c r="H6" s="407" t="s">
        <v>259</v>
      </c>
      <c r="I6" s="407" t="s">
        <v>260</v>
      </c>
      <c r="J6" s="407" t="s">
        <v>261</v>
      </c>
      <c r="K6" s="407" t="s">
        <v>262</v>
      </c>
      <c r="L6" s="407" t="s">
        <v>263</v>
      </c>
      <c r="M6" s="409" t="s">
        <v>264</v>
      </c>
    </row>
    <row r="7" spans="1:13" ht="23.25">
      <c r="A7" s="409">
        <v>1</v>
      </c>
      <c r="B7" s="410" t="s">
        <v>265</v>
      </c>
      <c r="C7" s="409">
        <v>81</v>
      </c>
      <c r="D7" s="409">
        <v>97</v>
      </c>
      <c r="E7" s="409">
        <v>70</v>
      </c>
      <c r="F7" s="409">
        <v>50</v>
      </c>
      <c r="G7" s="409">
        <v>69</v>
      </c>
      <c r="H7" s="409">
        <v>51</v>
      </c>
      <c r="I7" s="409">
        <v>93</v>
      </c>
      <c r="J7" s="409">
        <v>56</v>
      </c>
      <c r="K7" s="409">
        <v>94</v>
      </c>
      <c r="L7" s="409">
        <v>89</v>
      </c>
      <c r="M7" s="411">
        <f aca="true" t="shared" si="0" ref="M7:M12">SUM(C7:L7)</f>
        <v>750</v>
      </c>
    </row>
    <row r="8" spans="1:13" ht="23.25">
      <c r="A8" s="409">
        <v>2</v>
      </c>
      <c r="B8" s="412" t="s">
        <v>266</v>
      </c>
      <c r="C8" s="409">
        <v>85</v>
      </c>
      <c r="D8" s="409">
        <v>72</v>
      </c>
      <c r="E8" s="409">
        <v>92</v>
      </c>
      <c r="F8" s="409">
        <v>82</v>
      </c>
      <c r="G8" s="409">
        <v>59</v>
      </c>
      <c r="H8" s="409">
        <v>74</v>
      </c>
      <c r="I8" s="409">
        <v>50</v>
      </c>
      <c r="J8" s="409">
        <v>85</v>
      </c>
      <c r="K8" s="409">
        <v>41</v>
      </c>
      <c r="L8" s="409">
        <v>51</v>
      </c>
      <c r="M8" s="411">
        <f t="shared" si="0"/>
        <v>691</v>
      </c>
    </row>
    <row r="9" spans="1:13" ht="23.25">
      <c r="A9" s="409">
        <v>3</v>
      </c>
      <c r="B9" s="412" t="s">
        <v>267</v>
      </c>
      <c r="C9" s="409">
        <v>52</v>
      </c>
      <c r="D9" s="409">
        <v>50</v>
      </c>
      <c r="E9" s="409">
        <v>51</v>
      </c>
      <c r="F9" s="409">
        <v>28</v>
      </c>
      <c r="G9" s="409">
        <v>28</v>
      </c>
      <c r="H9" s="409">
        <v>33</v>
      </c>
      <c r="I9" s="409">
        <v>71</v>
      </c>
      <c r="J9" s="409">
        <v>68</v>
      </c>
      <c r="K9" s="409">
        <v>70</v>
      </c>
      <c r="L9" s="409">
        <v>60</v>
      </c>
      <c r="M9" s="411">
        <f t="shared" si="0"/>
        <v>511</v>
      </c>
    </row>
    <row r="10" spans="1:13" ht="23.25">
      <c r="A10" s="409">
        <v>4</v>
      </c>
      <c r="B10" s="412" t="s">
        <v>268</v>
      </c>
      <c r="C10" s="409">
        <v>31</v>
      </c>
      <c r="D10" s="409">
        <v>39</v>
      </c>
      <c r="E10" s="409">
        <v>31</v>
      </c>
      <c r="F10" s="409">
        <v>24</v>
      </c>
      <c r="G10" s="409">
        <v>34</v>
      </c>
      <c r="H10" s="409">
        <v>70</v>
      </c>
      <c r="I10" s="409">
        <v>22</v>
      </c>
      <c r="J10" s="409">
        <v>28</v>
      </c>
      <c r="K10" s="409">
        <v>41</v>
      </c>
      <c r="L10" s="409">
        <v>55</v>
      </c>
      <c r="M10" s="411">
        <f t="shared" si="0"/>
        <v>375</v>
      </c>
    </row>
    <row r="11" spans="1:13" ht="23.25">
      <c r="A11" s="409">
        <v>5</v>
      </c>
      <c r="B11" s="412" t="s">
        <v>269</v>
      </c>
      <c r="C11" s="409">
        <v>22</v>
      </c>
      <c r="D11" s="409">
        <v>24</v>
      </c>
      <c r="E11" s="409">
        <v>26</v>
      </c>
      <c r="F11" s="409">
        <v>22</v>
      </c>
      <c r="G11" s="409" t="s">
        <v>45</v>
      </c>
      <c r="H11" s="409">
        <v>45</v>
      </c>
      <c r="I11" s="409">
        <v>41</v>
      </c>
      <c r="J11" s="409">
        <v>52</v>
      </c>
      <c r="K11" s="409" t="s">
        <v>45</v>
      </c>
      <c r="L11" s="409" t="s">
        <v>45</v>
      </c>
      <c r="M11" s="411">
        <f t="shared" si="0"/>
        <v>232</v>
      </c>
    </row>
    <row r="12" spans="1:13" ht="23.25">
      <c r="A12" s="409">
        <v>6</v>
      </c>
      <c r="B12" s="412" t="s">
        <v>270</v>
      </c>
      <c r="C12" s="409">
        <v>9</v>
      </c>
      <c r="D12" s="409" t="s">
        <v>45</v>
      </c>
      <c r="E12" s="409">
        <v>13</v>
      </c>
      <c r="F12" s="409" t="s">
        <v>45</v>
      </c>
      <c r="G12" s="409" t="s">
        <v>45</v>
      </c>
      <c r="H12" s="409">
        <v>26</v>
      </c>
      <c r="I12" s="409" t="s">
        <v>45</v>
      </c>
      <c r="J12" s="409" t="s">
        <v>45</v>
      </c>
      <c r="K12" s="409" t="s">
        <v>45</v>
      </c>
      <c r="L12" s="409" t="s">
        <v>45</v>
      </c>
      <c r="M12" s="411">
        <f t="shared" si="0"/>
        <v>48</v>
      </c>
    </row>
    <row r="13" spans="3:12" ht="20.25">
      <c r="C13" s="413"/>
      <c r="D13" s="413"/>
      <c r="E13" s="413"/>
      <c r="F13" s="413"/>
      <c r="G13" s="413"/>
      <c r="H13" s="413"/>
      <c r="I13" s="413"/>
      <c r="J13" s="413"/>
      <c r="K13" s="413"/>
      <c r="L13" s="413"/>
    </row>
    <row r="14" spans="3:12" ht="20.25">
      <c r="C14" s="413"/>
      <c r="D14" s="413"/>
      <c r="E14" s="413"/>
      <c r="F14" s="413"/>
      <c r="G14" s="413"/>
      <c r="H14" s="413"/>
      <c r="I14" s="413"/>
      <c r="J14" s="413"/>
      <c r="K14" s="413"/>
      <c r="L14" s="413"/>
    </row>
    <row r="15" spans="2:12" ht="20.25"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</row>
    <row r="16" spans="2:12" ht="20.25">
      <c r="B16" s="414" t="s">
        <v>579</v>
      </c>
      <c r="C16" s="414"/>
      <c r="D16" s="414"/>
      <c r="E16" s="414"/>
      <c r="F16" s="415"/>
      <c r="G16" s="415"/>
      <c r="H16" s="415" t="s">
        <v>577</v>
      </c>
      <c r="I16" s="415"/>
      <c r="J16" s="415"/>
      <c r="L16" s="413"/>
    </row>
    <row r="17" spans="2:12" ht="12" customHeight="1">
      <c r="B17" s="415"/>
      <c r="C17" s="415"/>
      <c r="D17" s="415"/>
      <c r="E17" s="415"/>
      <c r="F17" s="415"/>
      <c r="G17" s="415"/>
      <c r="H17" s="415"/>
      <c r="I17" s="415"/>
      <c r="J17" s="415"/>
      <c r="L17" s="413"/>
    </row>
    <row r="18" spans="2:12" ht="20.25" customHeight="1">
      <c r="B18" s="483" t="s">
        <v>580</v>
      </c>
      <c r="C18" s="416"/>
      <c r="D18" s="416"/>
      <c r="E18" s="416"/>
      <c r="F18" s="416"/>
      <c r="G18" s="417"/>
      <c r="H18" s="418" t="s">
        <v>229</v>
      </c>
      <c r="I18" s="418"/>
      <c r="J18" s="418"/>
      <c r="L18" s="413"/>
    </row>
    <row r="19" spans="2:12" ht="20.25"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</row>
    <row r="20" spans="2:12" ht="20.25"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</row>
    <row r="21" spans="2:12" ht="20.25"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</row>
    <row r="22" spans="2:12" ht="20.25"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</row>
    <row r="23" spans="2:12" ht="20.25"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</row>
    <row r="24" spans="2:12" ht="20.25"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</row>
    <row r="25" spans="2:12" ht="20.25"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</row>
    <row r="26" spans="2:12" ht="20.25"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</row>
    <row r="27" spans="2:12" ht="20.25"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</row>
    <row r="28" spans="2:12" ht="11.25" customHeight="1">
      <c r="B28" s="413"/>
      <c r="C28" s="413"/>
      <c r="D28" s="116"/>
      <c r="E28" s="116"/>
      <c r="F28" s="116"/>
      <c r="G28" s="116"/>
      <c r="H28" s="413"/>
      <c r="I28" s="413"/>
      <c r="J28" s="413"/>
      <c r="K28" s="413"/>
      <c r="L28" s="413"/>
    </row>
    <row r="29" spans="2:12" ht="5.25" customHeight="1"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</row>
    <row r="30" spans="2:12" ht="20.25"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</row>
    <row r="31" spans="2:12" ht="20.25"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</row>
    <row r="32" spans="1:13" ht="15">
      <c r="A32" s="368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</row>
    <row r="33" spans="1:13" ht="15.75">
      <c r="A33" s="12"/>
      <c r="B33" s="73"/>
      <c r="C33" s="419"/>
      <c r="D33" s="420"/>
      <c r="E33" s="420"/>
      <c r="F33" s="421"/>
      <c r="G33" s="421"/>
      <c r="H33" s="421"/>
      <c r="I33" s="421"/>
      <c r="J33" s="421"/>
      <c r="K33" s="421"/>
      <c r="L33" s="99"/>
      <c r="M33" s="100"/>
    </row>
    <row r="34" spans="1:13" ht="15">
      <c r="A34" s="12"/>
      <c r="B34" s="422"/>
      <c r="C34" s="423"/>
      <c r="D34" s="423"/>
      <c r="E34" s="424"/>
      <c r="F34" s="425"/>
      <c r="G34" s="425"/>
      <c r="H34" s="425"/>
      <c r="I34" s="425"/>
      <c r="J34" s="425"/>
      <c r="K34" s="426"/>
      <c r="L34" s="427"/>
      <c r="M34" s="427"/>
    </row>
    <row r="35" spans="1:13" ht="15.75">
      <c r="A35" s="12"/>
      <c r="B35" s="73"/>
      <c r="C35" s="419"/>
      <c r="D35" s="420"/>
      <c r="E35" s="420"/>
      <c r="F35" s="421"/>
      <c r="G35" s="421"/>
      <c r="H35" s="421"/>
      <c r="I35" s="421"/>
      <c r="J35" s="421"/>
      <c r="K35" s="421"/>
      <c r="L35" s="99"/>
      <c r="M35" s="100"/>
    </row>
    <row r="36" spans="1:13" ht="15">
      <c r="A36" s="12"/>
      <c r="B36" s="12"/>
      <c r="C36" s="424"/>
      <c r="D36" s="423"/>
      <c r="E36" s="424"/>
      <c r="F36" s="425"/>
      <c r="G36" s="425"/>
      <c r="H36" s="425"/>
      <c r="I36" s="425"/>
      <c r="J36" s="425"/>
      <c r="K36" s="425"/>
      <c r="L36" s="427"/>
      <c r="M36" s="427"/>
    </row>
    <row r="37" spans="1:13" ht="15.75">
      <c r="A37" s="12"/>
      <c r="B37" s="73"/>
      <c r="C37" s="419"/>
      <c r="D37" s="420"/>
      <c r="E37" s="420"/>
      <c r="F37" s="421"/>
      <c r="G37" s="421"/>
      <c r="H37" s="421"/>
      <c r="I37" s="421"/>
      <c r="J37" s="421"/>
      <c r="K37" s="421"/>
      <c r="L37" s="99"/>
      <c r="M37" s="100"/>
    </row>
    <row r="38" spans="1:13" ht="15">
      <c r="A38" s="12"/>
      <c r="B38" s="422"/>
      <c r="C38" s="423"/>
      <c r="D38" s="423"/>
      <c r="E38" s="424"/>
      <c r="F38" s="425"/>
      <c r="G38" s="425"/>
      <c r="H38" s="425"/>
      <c r="I38" s="425"/>
      <c r="J38" s="425"/>
      <c r="K38" s="426"/>
      <c r="L38" s="427"/>
      <c r="M38" s="427"/>
    </row>
    <row r="40" spans="1:13" ht="1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ht="15.75">
      <c r="A41" s="12"/>
      <c r="B41" s="73"/>
      <c r="C41" s="428"/>
      <c r="D41" s="429"/>
      <c r="E41" s="31"/>
      <c r="F41" s="421"/>
      <c r="G41" s="421"/>
      <c r="H41" s="421"/>
      <c r="I41" s="421"/>
      <c r="J41" s="421"/>
      <c r="K41" s="421"/>
      <c r="L41" s="99"/>
      <c r="M41" s="100"/>
    </row>
    <row r="42" spans="1:13" ht="15">
      <c r="A42" s="12"/>
      <c r="B42" s="12"/>
      <c r="C42" s="424"/>
      <c r="D42" s="424"/>
      <c r="E42" s="424"/>
      <c r="F42" s="425"/>
      <c r="G42" s="425"/>
      <c r="H42" s="425"/>
      <c r="I42" s="425"/>
      <c r="J42" s="425"/>
      <c r="K42" s="425"/>
      <c r="L42" s="425"/>
      <c r="M42" s="427"/>
    </row>
    <row r="43" spans="1:13" ht="15.75">
      <c r="A43" s="12"/>
      <c r="B43" s="73"/>
      <c r="C43" s="428"/>
      <c r="D43" s="429"/>
      <c r="E43" s="429"/>
      <c r="F43" s="421"/>
      <c r="G43" s="421"/>
      <c r="H43" s="421"/>
      <c r="I43" s="421"/>
      <c r="J43" s="421"/>
      <c r="K43" s="421"/>
      <c r="L43" s="99"/>
      <c r="M43" s="100"/>
    </row>
    <row r="44" spans="1:13" ht="15">
      <c r="A44" s="12"/>
      <c r="B44" s="12"/>
      <c r="C44" s="424"/>
      <c r="D44" s="424"/>
      <c r="E44" s="424"/>
      <c r="F44" s="425"/>
      <c r="G44" s="425"/>
      <c r="H44" s="425"/>
      <c r="I44" s="425"/>
      <c r="J44" s="425"/>
      <c r="K44" s="425"/>
      <c r="L44" s="427"/>
      <c r="M44" s="427"/>
    </row>
    <row r="45" spans="1:13" ht="15.75">
      <c r="A45" s="12"/>
      <c r="B45" s="73"/>
      <c r="C45" s="428"/>
      <c r="D45" s="429"/>
      <c r="E45" s="429"/>
      <c r="F45" s="75"/>
      <c r="G45" s="75"/>
      <c r="H45" s="75"/>
      <c r="I45" s="75"/>
      <c r="J45" s="75"/>
      <c r="K45" s="75"/>
      <c r="L45" s="99"/>
      <c r="M45" s="100"/>
    </row>
    <row r="46" spans="1:13" ht="15">
      <c r="A46" s="12"/>
      <c r="B46" s="422"/>
      <c r="C46" s="423"/>
      <c r="D46" s="423"/>
      <c r="E46" s="424"/>
      <c r="F46" s="425"/>
      <c r="G46" s="425"/>
      <c r="H46" s="425"/>
      <c r="I46" s="425"/>
      <c r="J46" s="425"/>
      <c r="K46" s="425"/>
      <c r="L46" s="427"/>
      <c r="M46" s="427"/>
    </row>
  </sheetData>
  <sheetProtection/>
  <mergeCells count="5">
    <mergeCell ref="A1:M1"/>
    <mergeCell ref="A2:M2"/>
    <mergeCell ref="A3:M3"/>
    <mergeCell ref="A4:B4"/>
    <mergeCell ref="L4:M4"/>
  </mergeCells>
  <printOptions/>
  <pageMargins left="0" right="0" top="1.1811023622047245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Z263"/>
  <sheetViews>
    <sheetView tabSelected="1" zoomScale="120" zoomScaleNormal="120" zoomScalePageLayoutView="0" workbookViewId="0" topLeftCell="A46">
      <selection activeCell="D7" sqref="D7:M10"/>
    </sheetView>
  </sheetViews>
  <sheetFormatPr defaultColWidth="9.00390625" defaultRowHeight="12.75"/>
  <cols>
    <col min="1" max="1" width="3.625" style="0" customWidth="1"/>
    <col min="3" max="3" width="14.875" style="0" customWidth="1"/>
    <col min="4" max="4" width="6.125" style="0" customWidth="1"/>
    <col min="5" max="5" width="5.875" style="0" customWidth="1"/>
    <col min="6" max="6" width="6.75390625" style="0" customWidth="1"/>
    <col min="7" max="11" width="5.375" style="0" customWidth="1"/>
    <col min="12" max="12" width="5.00390625" style="0" customWidth="1"/>
    <col min="13" max="13" width="5.375" style="0" customWidth="1"/>
    <col min="14" max="14" width="5.125" style="0" customWidth="1"/>
    <col min="15" max="15" width="5.25390625" style="0" customWidth="1"/>
    <col min="16" max="16" width="5.00390625" style="0" customWidth="1"/>
  </cols>
  <sheetData>
    <row r="1" spans="1:14" ht="54.75" customHeight="1">
      <c r="A1" s="511" t="s">
        <v>272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</row>
    <row r="2" spans="1:14" ht="15">
      <c r="A2" s="534" t="s">
        <v>100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</row>
    <row r="3" spans="1:14" ht="15">
      <c r="A3" s="508">
        <v>42903</v>
      </c>
      <c r="B3" s="508"/>
      <c r="C3" s="508"/>
      <c r="D3" s="267"/>
      <c r="E3" s="1"/>
      <c r="F3" s="1"/>
      <c r="G3" s="1"/>
      <c r="H3" s="1"/>
      <c r="I3" s="1"/>
      <c r="J3" s="503"/>
      <c r="K3" s="503"/>
      <c r="L3" s="503"/>
      <c r="M3" s="503"/>
      <c r="N3" s="2"/>
    </row>
    <row r="4" ht="3" customHeight="1"/>
    <row r="5" spans="1:14" ht="12.75">
      <c r="A5" s="512" t="s">
        <v>8</v>
      </c>
      <c r="B5" s="514" t="s">
        <v>0</v>
      </c>
      <c r="C5" s="515"/>
      <c r="D5" s="514" t="s">
        <v>96</v>
      </c>
      <c r="E5" s="518"/>
      <c r="F5" s="521" t="s">
        <v>97</v>
      </c>
      <c r="G5" s="522"/>
      <c r="H5" s="522"/>
      <c r="I5" s="522"/>
      <c r="J5" s="522"/>
      <c r="K5" s="522"/>
      <c r="L5" s="523"/>
      <c r="M5" s="527" t="s">
        <v>7</v>
      </c>
      <c r="N5" s="529" t="s">
        <v>98</v>
      </c>
    </row>
    <row r="6" spans="1:14" ht="12.75">
      <c r="A6" s="513"/>
      <c r="B6" s="516"/>
      <c r="C6" s="517"/>
      <c r="D6" s="519"/>
      <c r="E6" s="520"/>
      <c r="F6" s="524"/>
      <c r="G6" s="525"/>
      <c r="H6" s="525"/>
      <c r="I6" s="525"/>
      <c r="J6" s="525"/>
      <c r="K6" s="525"/>
      <c r="L6" s="526"/>
      <c r="M6" s="528"/>
      <c r="N6" s="530"/>
    </row>
    <row r="7" spans="1:14" ht="13.5" customHeight="1">
      <c r="A7" s="126">
        <v>1</v>
      </c>
      <c r="B7" s="72" t="s">
        <v>57</v>
      </c>
      <c r="C7" s="116"/>
      <c r="D7" s="234">
        <f>SUM(D8:D12)</f>
        <v>47.7</v>
      </c>
      <c r="E7" s="234">
        <f>SUM(D8:E12)</f>
        <v>93.89999999999999</v>
      </c>
      <c r="F7" s="234">
        <f>SUM(D8:F12)</f>
        <v>113.9</v>
      </c>
      <c r="G7" s="234">
        <f>SUM(D8:G12)</f>
        <v>134</v>
      </c>
      <c r="H7" s="234">
        <f>SUM(D8:H12)</f>
        <v>154.49999999999997</v>
      </c>
      <c r="I7" s="234">
        <f>SUM(D8:I12)</f>
        <v>174.2</v>
      </c>
      <c r="J7" s="234">
        <f>SUM(D8:J12)</f>
        <v>192.89999999999998</v>
      </c>
      <c r="K7" s="234">
        <f>SUM(D8:K12)</f>
        <v>211.39999999999998</v>
      </c>
      <c r="L7" s="234">
        <f>SUM(D8:L12)</f>
        <v>229.6</v>
      </c>
      <c r="M7" s="234">
        <f>SUM(D8:L12)</f>
        <v>229.6</v>
      </c>
      <c r="N7" s="235" t="s">
        <v>367</v>
      </c>
    </row>
    <row r="8" spans="1:14" ht="13.5" customHeight="1">
      <c r="A8" s="126"/>
      <c r="B8" s="72"/>
      <c r="C8" s="208"/>
      <c r="D8" s="236">
        <v>8.9</v>
      </c>
      <c r="E8" s="236">
        <v>8.6</v>
      </c>
      <c r="F8" s="236">
        <v>10.5</v>
      </c>
      <c r="G8" s="236">
        <v>10.3</v>
      </c>
      <c r="H8" s="236">
        <v>9.8</v>
      </c>
      <c r="I8" s="236">
        <v>9.3</v>
      </c>
      <c r="J8" s="236">
        <v>8.7</v>
      </c>
      <c r="K8" s="236">
        <v>8.7</v>
      </c>
      <c r="L8" s="236">
        <v>9.8</v>
      </c>
      <c r="M8" s="234"/>
      <c r="N8" s="235"/>
    </row>
    <row r="9" spans="1:14" ht="13.5" customHeight="1">
      <c r="A9" s="126"/>
      <c r="B9" s="72"/>
      <c r="C9" s="208"/>
      <c r="D9" s="236">
        <v>9</v>
      </c>
      <c r="E9" s="236">
        <v>7.5</v>
      </c>
      <c r="F9" s="236">
        <v>9.5</v>
      </c>
      <c r="G9" s="236">
        <v>9.8</v>
      </c>
      <c r="H9" s="236">
        <v>10.7</v>
      </c>
      <c r="I9" s="236">
        <v>10.4</v>
      </c>
      <c r="J9" s="236">
        <v>10</v>
      </c>
      <c r="K9" s="236">
        <v>9.8</v>
      </c>
      <c r="L9" s="236">
        <v>8.4</v>
      </c>
      <c r="M9" s="234"/>
      <c r="N9" s="235"/>
    </row>
    <row r="10" spans="1:14" ht="13.5" customHeight="1">
      <c r="A10" s="126"/>
      <c r="B10" s="72"/>
      <c r="C10" s="208"/>
      <c r="D10" s="236">
        <v>8.7</v>
      </c>
      <c r="E10" s="236">
        <v>9.8</v>
      </c>
      <c r="F10" s="236"/>
      <c r="G10" s="236"/>
      <c r="H10" s="236"/>
      <c r="I10" s="236"/>
      <c r="J10" s="236"/>
      <c r="K10" s="236"/>
      <c r="L10" s="236"/>
      <c r="M10" s="234"/>
      <c r="N10" s="235"/>
    </row>
    <row r="11" spans="1:14" ht="13.5" customHeight="1">
      <c r="A11" s="126"/>
      <c r="C11" s="72"/>
      <c r="D11" s="236">
        <v>10.4</v>
      </c>
      <c r="E11" s="236">
        <v>10.7</v>
      </c>
      <c r="F11" s="236"/>
      <c r="G11" s="236"/>
      <c r="H11" s="236"/>
      <c r="I11" s="236"/>
      <c r="J11" s="236"/>
      <c r="K11" s="236"/>
      <c r="L11" s="236"/>
      <c r="M11" s="155"/>
      <c r="N11" s="235"/>
    </row>
    <row r="12" spans="1:14" ht="13.5" customHeight="1">
      <c r="A12" s="237"/>
      <c r="B12" s="72"/>
      <c r="C12" s="161"/>
      <c r="D12" s="236">
        <v>10.7</v>
      </c>
      <c r="E12" s="236">
        <v>9.6</v>
      </c>
      <c r="F12" s="207"/>
      <c r="G12" s="207"/>
      <c r="H12" s="207"/>
      <c r="I12" s="207"/>
      <c r="J12" s="207"/>
      <c r="K12" s="207"/>
      <c r="L12" s="323"/>
      <c r="N12" s="238"/>
    </row>
    <row r="13" spans="1:14" ht="13.5" customHeight="1">
      <c r="A13" s="126">
        <v>2</v>
      </c>
      <c r="B13" s="72" t="s">
        <v>305</v>
      </c>
      <c r="C13" s="74"/>
      <c r="D13" s="234">
        <f>SUM(D14:D18)</f>
        <v>45.5</v>
      </c>
      <c r="E13" s="234">
        <f>SUM(D14:E18)</f>
        <v>94.50000000000001</v>
      </c>
      <c r="F13" s="234">
        <f>SUM(D14:F18)</f>
        <v>115.00000000000001</v>
      </c>
      <c r="G13" s="234">
        <f>SUM(D14:G18)</f>
        <v>135.1</v>
      </c>
      <c r="H13" s="234">
        <f>SUM(D14:H18)</f>
        <v>154.5</v>
      </c>
      <c r="I13" s="234">
        <f>SUM(D14:I18)</f>
        <v>173.7</v>
      </c>
      <c r="J13" s="234">
        <f>SUM(D14:J18)</f>
        <v>191.5</v>
      </c>
      <c r="K13" s="234">
        <f>SUM(D14:K18)</f>
        <v>209.20000000000005</v>
      </c>
      <c r="L13" s="234">
        <f>SUM(D14:L18)</f>
        <v>229.30000000000004</v>
      </c>
      <c r="M13" s="234">
        <f>SUM(D14:L18)</f>
        <v>229.30000000000004</v>
      </c>
      <c r="N13" s="235" t="s">
        <v>235</v>
      </c>
    </row>
    <row r="14" spans="1:14" ht="13.5" customHeight="1">
      <c r="A14" s="126"/>
      <c r="B14" s="72"/>
      <c r="C14" s="208"/>
      <c r="D14" s="236">
        <v>9.3</v>
      </c>
      <c r="E14" s="236">
        <v>8.9</v>
      </c>
      <c r="F14" s="236">
        <v>10</v>
      </c>
      <c r="G14" s="236">
        <v>10</v>
      </c>
      <c r="H14" s="236">
        <v>9.6</v>
      </c>
      <c r="I14" s="236">
        <v>10.2</v>
      </c>
      <c r="J14" s="236">
        <v>8.4</v>
      </c>
      <c r="K14" s="236">
        <v>8.9</v>
      </c>
      <c r="L14" s="236">
        <v>9.8</v>
      </c>
      <c r="M14" s="234"/>
      <c r="N14" s="235"/>
    </row>
    <row r="15" spans="1:14" ht="13.5" customHeight="1">
      <c r="A15" s="126"/>
      <c r="B15" s="72"/>
      <c r="C15" s="208"/>
      <c r="D15" s="236">
        <v>8.4</v>
      </c>
      <c r="E15" s="236">
        <v>9.5</v>
      </c>
      <c r="F15" s="236">
        <v>10.5</v>
      </c>
      <c r="G15" s="236">
        <v>10.1</v>
      </c>
      <c r="H15" s="236">
        <v>9.8</v>
      </c>
      <c r="I15" s="236">
        <v>9</v>
      </c>
      <c r="J15" s="236">
        <v>9.4</v>
      </c>
      <c r="K15" s="236">
        <v>8.8</v>
      </c>
      <c r="L15" s="236">
        <v>10.3</v>
      </c>
      <c r="M15" s="234"/>
      <c r="N15" s="235"/>
    </row>
    <row r="16" spans="1:14" ht="13.5" customHeight="1">
      <c r="A16" s="126"/>
      <c r="B16" s="72"/>
      <c r="C16" s="208"/>
      <c r="D16" s="236">
        <v>10.1</v>
      </c>
      <c r="E16" s="236">
        <v>10</v>
      </c>
      <c r="F16" s="236"/>
      <c r="G16" s="236"/>
      <c r="H16" s="236"/>
      <c r="I16" s="236"/>
      <c r="J16" s="236"/>
      <c r="K16" s="236"/>
      <c r="L16" s="236"/>
      <c r="M16" s="234"/>
      <c r="N16" s="235"/>
    </row>
    <row r="17" spans="1:14" ht="13.5" customHeight="1">
      <c r="A17" s="126"/>
      <c r="D17" s="236">
        <v>9.9</v>
      </c>
      <c r="E17" s="236">
        <v>10.4</v>
      </c>
      <c r="F17" s="236"/>
      <c r="G17" s="236"/>
      <c r="H17" s="236"/>
      <c r="I17" s="236"/>
      <c r="J17" s="236"/>
      <c r="K17" s="236"/>
      <c r="L17" s="236"/>
      <c r="M17" s="155"/>
      <c r="N17" s="235"/>
    </row>
    <row r="18" spans="1:14" ht="13.5" customHeight="1">
      <c r="A18" s="237"/>
      <c r="B18" s="72"/>
      <c r="C18" s="161"/>
      <c r="D18" s="236">
        <v>7.8</v>
      </c>
      <c r="E18" s="236">
        <v>10.2</v>
      </c>
      <c r="F18" s="207"/>
      <c r="G18" s="207"/>
      <c r="H18" s="207"/>
      <c r="I18" s="207"/>
      <c r="J18" s="207"/>
      <c r="K18" s="207"/>
      <c r="L18" s="323"/>
      <c r="N18" s="238"/>
    </row>
    <row r="19" spans="1:14" ht="13.5" customHeight="1">
      <c r="A19" s="123">
        <v>3</v>
      </c>
      <c r="B19" s="72" t="s">
        <v>114</v>
      </c>
      <c r="D19" s="234">
        <f>SUM(D20:D24)</f>
        <v>47.2</v>
      </c>
      <c r="E19" s="234">
        <f>SUM(D20:E24)</f>
        <v>95.6</v>
      </c>
      <c r="F19" s="234">
        <f>SUM(D20:F24)</f>
        <v>114.20000000000002</v>
      </c>
      <c r="G19" s="234">
        <f>SUM(D20:G24)</f>
        <v>130.10000000000002</v>
      </c>
      <c r="H19" s="234">
        <f>SUM(D20:H24)</f>
        <v>148.1</v>
      </c>
      <c r="I19" s="234">
        <f>SUM(D20:I24)</f>
        <v>165.79999999999998</v>
      </c>
      <c r="J19" s="234">
        <f>SUM(D20:J24)</f>
        <v>185.20000000000002</v>
      </c>
      <c r="K19" s="234">
        <f>SUM(D20:K24)</f>
        <v>202.7</v>
      </c>
      <c r="L19" s="242">
        <f>SUM(D20:L24)</f>
        <v>202.7</v>
      </c>
      <c r="M19" s="234">
        <f>SUM(D20:L24)</f>
        <v>202.7</v>
      </c>
      <c r="N19" s="235" t="s">
        <v>213</v>
      </c>
    </row>
    <row r="20" spans="1:14" ht="13.5" customHeight="1">
      <c r="A20" s="123"/>
      <c r="B20" s="239"/>
      <c r="C20" s="208"/>
      <c r="D20" s="236">
        <v>10.8</v>
      </c>
      <c r="E20" s="236">
        <v>10.5</v>
      </c>
      <c r="F20" s="236">
        <v>10.4</v>
      </c>
      <c r="G20" s="236">
        <v>6.3</v>
      </c>
      <c r="H20" s="236">
        <v>8.9</v>
      </c>
      <c r="I20" s="236">
        <v>9.3</v>
      </c>
      <c r="J20" s="236">
        <v>10.3</v>
      </c>
      <c r="K20" s="236">
        <v>8.5</v>
      </c>
      <c r="L20" s="236"/>
      <c r="M20" s="234"/>
      <c r="N20" s="235"/>
    </row>
    <row r="21" spans="1:14" ht="13.5" customHeight="1">
      <c r="A21" s="123"/>
      <c r="B21" s="239"/>
      <c r="C21" s="208"/>
      <c r="D21" s="236">
        <v>9</v>
      </c>
      <c r="E21" s="236">
        <v>10</v>
      </c>
      <c r="F21" s="236">
        <v>8.2</v>
      </c>
      <c r="G21" s="236">
        <v>9.6</v>
      </c>
      <c r="H21" s="236">
        <v>9.1</v>
      </c>
      <c r="I21" s="236">
        <v>8.4</v>
      </c>
      <c r="J21" s="236">
        <v>9.1</v>
      </c>
      <c r="K21" s="236">
        <v>9</v>
      </c>
      <c r="L21" s="236"/>
      <c r="M21" s="234"/>
      <c r="N21" s="235"/>
    </row>
    <row r="22" spans="1:14" ht="13.5" customHeight="1">
      <c r="A22" s="123"/>
      <c r="B22" s="239"/>
      <c r="C22" s="208"/>
      <c r="D22" s="236">
        <v>7.8</v>
      </c>
      <c r="E22" s="236">
        <v>8.9</v>
      </c>
      <c r="F22" s="236"/>
      <c r="G22" s="236"/>
      <c r="H22" s="236"/>
      <c r="I22" s="236"/>
      <c r="J22" s="236"/>
      <c r="K22" s="236"/>
      <c r="L22" s="236"/>
      <c r="M22" s="234"/>
      <c r="N22" s="235"/>
    </row>
    <row r="23" spans="1:14" ht="13.5" customHeight="1">
      <c r="A23" s="123"/>
      <c r="C23" s="208"/>
      <c r="D23" s="236">
        <v>8.9</v>
      </c>
      <c r="E23" s="236">
        <v>8.4</v>
      </c>
      <c r="F23" s="236"/>
      <c r="G23" s="236"/>
      <c r="H23" s="236"/>
      <c r="I23" s="236"/>
      <c r="J23" s="236"/>
      <c r="K23" s="236"/>
      <c r="L23" s="236"/>
      <c r="M23" s="155"/>
      <c r="N23" s="235"/>
    </row>
    <row r="24" spans="1:14" ht="13.5" customHeight="1">
      <c r="A24" s="123"/>
      <c r="B24" s="239"/>
      <c r="C24" s="208"/>
      <c r="D24" s="236">
        <v>10.7</v>
      </c>
      <c r="E24" s="236">
        <v>10.6</v>
      </c>
      <c r="F24" s="207"/>
      <c r="G24" s="207"/>
      <c r="H24" s="207"/>
      <c r="I24" s="207"/>
      <c r="J24" s="207"/>
      <c r="K24" s="207"/>
      <c r="L24" s="207"/>
      <c r="M24" s="207"/>
      <c r="N24" s="235"/>
    </row>
    <row r="25" spans="1:14" ht="13.5" customHeight="1">
      <c r="A25" s="123">
        <v>4</v>
      </c>
      <c r="B25" s="72" t="s">
        <v>214</v>
      </c>
      <c r="D25" s="234">
        <f>SUM(D26:D30)</f>
        <v>47.400000000000006</v>
      </c>
      <c r="E25" s="234">
        <f>SUM(D26:E30)</f>
        <v>90.50000000000001</v>
      </c>
      <c r="F25" s="234">
        <f>SUM(D26:F30)</f>
        <v>108.5</v>
      </c>
      <c r="G25" s="234">
        <f>SUM(D26:G30)</f>
        <v>127.7</v>
      </c>
      <c r="H25" s="234">
        <f>SUM(D26:H30)</f>
        <v>147.29999999999998</v>
      </c>
      <c r="I25" s="234">
        <f>SUM(D26:I30)</f>
        <v>165.09999999999997</v>
      </c>
      <c r="J25" s="234">
        <f>SUM(D26:J30)</f>
        <v>183.39999999999998</v>
      </c>
      <c r="K25" s="242">
        <f>SUM(D26:K30)</f>
        <v>183.39999999999998</v>
      </c>
      <c r="L25" s="242">
        <f>SUM(D26:L30)</f>
        <v>183.39999999999998</v>
      </c>
      <c r="M25" s="234">
        <f>SUM(D26:L30)</f>
        <v>183.39999999999998</v>
      </c>
      <c r="N25" s="235" t="s">
        <v>368</v>
      </c>
    </row>
    <row r="26" spans="1:14" ht="13.5" customHeight="1">
      <c r="A26" s="123"/>
      <c r="B26" s="72"/>
      <c r="C26" s="208"/>
      <c r="D26" s="236">
        <v>8.8</v>
      </c>
      <c r="E26" s="236">
        <v>9.3</v>
      </c>
      <c r="F26" s="236">
        <v>9.4</v>
      </c>
      <c r="G26" s="236">
        <v>8.8</v>
      </c>
      <c r="H26" s="236">
        <v>10</v>
      </c>
      <c r="I26" s="236">
        <v>7.9</v>
      </c>
      <c r="J26" s="236">
        <v>9.5</v>
      </c>
      <c r="K26" s="236"/>
      <c r="L26" s="236">
        <v>0</v>
      </c>
      <c r="N26" s="235"/>
    </row>
    <row r="27" spans="1:14" ht="13.5" customHeight="1">
      <c r="A27" s="123"/>
      <c r="B27" s="72"/>
      <c r="C27" s="208"/>
      <c r="D27" s="236">
        <v>10.9</v>
      </c>
      <c r="E27" s="236">
        <v>8.6</v>
      </c>
      <c r="F27" s="236">
        <v>8.6</v>
      </c>
      <c r="G27" s="236">
        <v>10.4</v>
      </c>
      <c r="H27" s="236">
        <v>9.6</v>
      </c>
      <c r="I27" s="236">
        <v>9.9</v>
      </c>
      <c r="J27" s="236">
        <v>8.8</v>
      </c>
      <c r="K27" s="236"/>
      <c r="L27" s="236"/>
      <c r="N27" s="235"/>
    </row>
    <row r="28" spans="1:14" ht="13.5" customHeight="1">
      <c r="A28" s="123"/>
      <c r="B28" s="72"/>
      <c r="C28" s="208"/>
      <c r="D28" s="236">
        <v>9</v>
      </c>
      <c r="E28" s="236">
        <v>9.1</v>
      </c>
      <c r="F28" s="236"/>
      <c r="G28" s="236"/>
      <c r="H28" s="236"/>
      <c r="I28" s="236"/>
      <c r="J28" s="236"/>
      <c r="K28" s="236"/>
      <c r="L28" s="236"/>
      <c r="N28" s="235"/>
    </row>
    <row r="29" spans="1:14" ht="13.5" customHeight="1">
      <c r="A29" s="123"/>
      <c r="B29" s="72"/>
      <c r="C29" s="208"/>
      <c r="D29" s="236">
        <v>9</v>
      </c>
      <c r="E29" s="236">
        <v>7.7</v>
      </c>
      <c r="F29" s="236"/>
      <c r="G29" s="236"/>
      <c r="H29" s="236"/>
      <c r="I29" s="236"/>
      <c r="J29" s="236"/>
      <c r="K29" s="236"/>
      <c r="L29" s="236">
        <v>0</v>
      </c>
      <c r="N29" s="235"/>
    </row>
    <row r="30" spans="1:14" ht="13.5" customHeight="1">
      <c r="A30" s="123"/>
      <c r="C30" s="208"/>
      <c r="D30" s="236">
        <v>9.7</v>
      </c>
      <c r="E30" s="236">
        <v>8.4</v>
      </c>
      <c r="F30" s="207"/>
      <c r="G30" s="207"/>
      <c r="H30" s="207"/>
      <c r="I30" s="364"/>
      <c r="J30" s="207"/>
      <c r="K30" s="207"/>
      <c r="L30" s="207"/>
      <c r="N30" s="235"/>
    </row>
    <row r="31" spans="1:14" ht="13.5" customHeight="1">
      <c r="A31" s="123">
        <v>5</v>
      </c>
      <c r="B31" s="72" t="s">
        <v>81</v>
      </c>
      <c r="D31" s="234">
        <f>SUM(D32:D36)</f>
        <v>43.6</v>
      </c>
      <c r="E31" s="234">
        <f>SUM(D32:E36)</f>
        <v>89.69999999999999</v>
      </c>
      <c r="F31" s="234">
        <f>SUM(D32:F36)</f>
        <v>109.79999999999998</v>
      </c>
      <c r="G31" s="234">
        <f>SUM(D32:G36)</f>
        <v>127.29999999999998</v>
      </c>
      <c r="H31" s="234">
        <f>SUM(D32:H36)</f>
        <v>145.1</v>
      </c>
      <c r="I31" s="234">
        <f>SUM(D32:I36)</f>
        <v>162.99999999999997</v>
      </c>
      <c r="J31" s="242">
        <f>SUM(D32:J36)</f>
        <v>162.99999999999997</v>
      </c>
      <c r="K31" s="242">
        <f>SUM(D32:K36)</f>
        <v>162.99999999999997</v>
      </c>
      <c r="L31" s="242">
        <f>SUM(D32:L36)</f>
        <v>162.99999999999997</v>
      </c>
      <c r="M31" s="234">
        <f>SUM(D32:L36)</f>
        <v>162.99999999999997</v>
      </c>
      <c r="N31" s="235" t="s">
        <v>45</v>
      </c>
    </row>
    <row r="32" spans="1:14" ht="13.5" customHeight="1">
      <c r="A32" s="123"/>
      <c r="B32" s="72"/>
      <c r="C32" s="208"/>
      <c r="D32" s="236">
        <v>8.5</v>
      </c>
      <c r="E32" s="236">
        <v>9.3</v>
      </c>
      <c r="F32" s="236">
        <v>10.2</v>
      </c>
      <c r="G32" s="236">
        <v>8.9</v>
      </c>
      <c r="H32" s="236">
        <v>8.1</v>
      </c>
      <c r="I32" s="236">
        <v>8.9</v>
      </c>
      <c r="J32" s="236"/>
      <c r="K32" s="236"/>
      <c r="L32" s="236">
        <v>0</v>
      </c>
      <c r="N32" s="243"/>
    </row>
    <row r="33" spans="1:14" ht="13.5" customHeight="1">
      <c r="A33" s="123"/>
      <c r="B33" s="72"/>
      <c r="C33" s="208"/>
      <c r="D33" s="236">
        <v>9.8</v>
      </c>
      <c r="E33" s="236">
        <v>9.4</v>
      </c>
      <c r="F33" s="236">
        <v>9.9</v>
      </c>
      <c r="G33" s="236">
        <v>8.6</v>
      </c>
      <c r="H33" s="236">
        <v>9.7</v>
      </c>
      <c r="I33" s="236">
        <v>9</v>
      </c>
      <c r="J33" s="236"/>
      <c r="K33" s="236"/>
      <c r="L33" s="236"/>
      <c r="N33" s="243"/>
    </row>
    <row r="34" spans="1:14" ht="13.5" customHeight="1">
      <c r="A34" s="123"/>
      <c r="B34" s="72"/>
      <c r="C34" s="208"/>
      <c r="D34" s="236">
        <v>10</v>
      </c>
      <c r="E34" s="236">
        <v>10.1</v>
      </c>
      <c r="F34" s="236"/>
      <c r="G34" s="236"/>
      <c r="H34" s="236"/>
      <c r="I34" s="236"/>
      <c r="J34" s="236"/>
      <c r="K34" s="236"/>
      <c r="L34" s="236"/>
      <c r="N34" s="243"/>
    </row>
    <row r="35" spans="1:14" ht="13.5" customHeight="1">
      <c r="A35" s="123"/>
      <c r="C35" s="208"/>
      <c r="D35" s="236">
        <v>8.2</v>
      </c>
      <c r="E35" s="236">
        <v>9.7</v>
      </c>
      <c r="F35" s="236"/>
      <c r="G35" s="236"/>
      <c r="H35" s="236"/>
      <c r="I35" s="236"/>
      <c r="J35" s="236"/>
      <c r="K35" s="236"/>
      <c r="L35" s="236">
        <v>0</v>
      </c>
      <c r="N35" s="243"/>
    </row>
    <row r="36" spans="1:14" ht="13.5" customHeight="1">
      <c r="A36" s="123"/>
      <c r="B36" s="72"/>
      <c r="C36" s="208"/>
      <c r="D36" s="236">
        <v>7.1</v>
      </c>
      <c r="E36" s="236">
        <v>7.6</v>
      </c>
      <c r="F36" s="207"/>
      <c r="G36" s="207"/>
      <c r="H36" s="323"/>
      <c r="I36" s="364"/>
      <c r="J36" s="207"/>
      <c r="K36" s="207"/>
      <c r="L36" s="207"/>
      <c r="N36" s="243"/>
    </row>
    <row r="37" spans="1:14" ht="13.5" customHeight="1">
      <c r="A37" s="123">
        <v>6</v>
      </c>
      <c r="B37" s="72" t="s">
        <v>152</v>
      </c>
      <c r="C37" s="116"/>
      <c r="D37" s="234">
        <f>SUM(D38:D42)</f>
        <v>46.2</v>
      </c>
      <c r="E37" s="234">
        <f>SUM(D38:E42)</f>
        <v>88.39999999999999</v>
      </c>
      <c r="F37" s="234">
        <f>SUM(D38:F42)</f>
        <v>107.9</v>
      </c>
      <c r="G37" s="234">
        <f>SUM(D38:G42)</f>
        <v>126.00000000000001</v>
      </c>
      <c r="H37" s="234">
        <f>SUM(D38:H42)</f>
        <v>143.9</v>
      </c>
      <c r="I37" s="242">
        <f>SUM(D38:I42)</f>
        <v>143.9</v>
      </c>
      <c r="J37" s="242">
        <f>SUM(D38:J42)</f>
        <v>143.9</v>
      </c>
      <c r="K37" s="242">
        <f>SUM(D38:K42)</f>
        <v>143.9</v>
      </c>
      <c r="L37" s="242">
        <f>SUM(D38:L42)</f>
        <v>143.9</v>
      </c>
      <c r="M37" s="234">
        <f>SUM(D38:L42)</f>
        <v>143.9</v>
      </c>
      <c r="N37" s="235" t="s">
        <v>230</v>
      </c>
    </row>
    <row r="38" spans="1:14" ht="13.5" customHeight="1">
      <c r="A38" s="123"/>
      <c r="B38" s="239"/>
      <c r="C38" s="170"/>
      <c r="D38" s="236">
        <v>10.6</v>
      </c>
      <c r="E38" s="236">
        <v>8.8</v>
      </c>
      <c r="F38" s="236">
        <v>9.6</v>
      </c>
      <c r="G38" s="236">
        <v>8.7</v>
      </c>
      <c r="H38" s="236">
        <v>8.6</v>
      </c>
      <c r="I38" s="236"/>
      <c r="J38" s="236"/>
      <c r="K38" s="236">
        <v>0</v>
      </c>
      <c r="L38" s="236">
        <v>0</v>
      </c>
      <c r="N38" s="243"/>
    </row>
    <row r="39" spans="1:14" ht="13.5" customHeight="1">
      <c r="A39" s="123"/>
      <c r="B39" s="239"/>
      <c r="C39" s="170"/>
      <c r="D39" s="236">
        <v>7.2</v>
      </c>
      <c r="E39" s="236">
        <v>9.4</v>
      </c>
      <c r="F39" s="236">
        <v>9.9</v>
      </c>
      <c r="G39" s="236">
        <v>9.4</v>
      </c>
      <c r="H39" s="236">
        <v>9.3</v>
      </c>
      <c r="I39" s="236"/>
      <c r="J39" s="236"/>
      <c r="K39" s="236"/>
      <c r="L39" s="236"/>
      <c r="N39" s="243"/>
    </row>
    <row r="40" spans="1:14" ht="13.5" customHeight="1">
      <c r="A40" s="123"/>
      <c r="B40" s="239"/>
      <c r="C40" s="170"/>
      <c r="D40" s="236">
        <v>9.4</v>
      </c>
      <c r="E40" s="236">
        <v>8.4</v>
      </c>
      <c r="F40" s="236"/>
      <c r="G40" s="236"/>
      <c r="H40" s="236"/>
      <c r="I40" s="236"/>
      <c r="J40" s="236"/>
      <c r="K40" s="236"/>
      <c r="L40" s="236"/>
      <c r="N40" s="243"/>
    </row>
    <row r="41" spans="1:14" ht="13.5" customHeight="1">
      <c r="A41" s="123"/>
      <c r="C41" s="170"/>
      <c r="D41" s="236">
        <v>8.8</v>
      </c>
      <c r="E41" s="236">
        <v>6.6</v>
      </c>
      <c r="F41" s="236"/>
      <c r="G41" s="236"/>
      <c r="H41" s="236"/>
      <c r="I41" s="236"/>
      <c r="J41" s="236"/>
      <c r="K41" s="236">
        <v>0</v>
      </c>
      <c r="L41" s="236">
        <v>0</v>
      </c>
      <c r="N41" s="243"/>
    </row>
    <row r="42" spans="1:14" ht="13.5" customHeight="1">
      <c r="A42" s="123"/>
      <c r="B42" s="239"/>
      <c r="C42" s="170"/>
      <c r="D42" s="236">
        <v>10.2</v>
      </c>
      <c r="E42" s="236">
        <v>9</v>
      </c>
      <c r="F42" s="207"/>
      <c r="H42" s="323"/>
      <c r="I42" s="207"/>
      <c r="J42" s="207"/>
      <c r="K42" s="207"/>
      <c r="L42" s="207"/>
      <c r="N42" s="243"/>
    </row>
    <row r="43" spans="1:14" ht="13.5" customHeight="1">
      <c r="A43" s="123">
        <v>7</v>
      </c>
      <c r="B43" s="72" t="s">
        <v>52</v>
      </c>
      <c r="C43" s="116"/>
      <c r="D43" s="234">
        <f>SUM(D44:D48)</f>
        <v>45.5</v>
      </c>
      <c r="E43" s="234">
        <f>SUM(D44:E48)</f>
        <v>90.7</v>
      </c>
      <c r="F43" s="234">
        <f>SUM(D44:F48)</f>
        <v>108.20000000000002</v>
      </c>
      <c r="G43" s="234">
        <f>SUM(D44:G48)</f>
        <v>124.4</v>
      </c>
      <c r="H43" s="242">
        <f>SUM(D44:H48)</f>
        <v>124.4</v>
      </c>
      <c r="I43" s="242">
        <f>SUM(D44:I48)</f>
        <v>124.4</v>
      </c>
      <c r="J43" s="242">
        <f>SUM(D44:J48)</f>
        <v>124.4</v>
      </c>
      <c r="K43" s="242">
        <f>SUM(D44:K48)</f>
        <v>124.4</v>
      </c>
      <c r="L43" s="242">
        <f>SUM(D44:L48)</f>
        <v>124.4</v>
      </c>
      <c r="M43" s="234">
        <f>SUM(D44:L48)</f>
        <v>124.4</v>
      </c>
      <c r="N43" s="235" t="s">
        <v>235</v>
      </c>
    </row>
    <row r="44" spans="1:14" ht="13.5" customHeight="1">
      <c r="A44" s="123"/>
      <c r="B44" s="244"/>
      <c r="C44" s="208"/>
      <c r="D44" s="236">
        <v>10.1</v>
      </c>
      <c r="E44" s="236">
        <v>10</v>
      </c>
      <c r="F44" s="236">
        <v>6.8</v>
      </c>
      <c r="G44" s="236">
        <v>8.9</v>
      </c>
      <c r="H44" s="236"/>
      <c r="I44" s="236"/>
      <c r="J44" s="236">
        <v>0</v>
      </c>
      <c r="K44" s="236">
        <v>0</v>
      </c>
      <c r="L44" s="236">
        <v>0</v>
      </c>
      <c r="N44" s="243"/>
    </row>
    <row r="45" spans="1:14" ht="13.5" customHeight="1">
      <c r="A45" s="123"/>
      <c r="B45" s="244"/>
      <c r="C45" s="208"/>
      <c r="D45" s="236">
        <v>10</v>
      </c>
      <c r="E45" s="236">
        <v>8.5</v>
      </c>
      <c r="F45" s="236">
        <v>10.7</v>
      </c>
      <c r="G45" s="236">
        <v>7.3</v>
      </c>
      <c r="H45" s="236"/>
      <c r="I45" s="236"/>
      <c r="J45" s="236"/>
      <c r="K45" s="236"/>
      <c r="L45" s="236"/>
      <c r="N45" s="243"/>
    </row>
    <row r="46" spans="1:14" ht="13.5" customHeight="1">
      <c r="A46" s="123"/>
      <c r="B46" s="244"/>
      <c r="C46" s="208"/>
      <c r="D46" s="236">
        <v>10.4</v>
      </c>
      <c r="E46" s="236">
        <v>5.7</v>
      </c>
      <c r="F46" s="236"/>
      <c r="G46" s="236"/>
      <c r="H46" s="236"/>
      <c r="I46" s="236"/>
      <c r="J46" s="236"/>
      <c r="K46" s="236"/>
      <c r="L46" s="236"/>
      <c r="N46" s="243"/>
    </row>
    <row r="47" spans="1:14" ht="13.5" customHeight="1">
      <c r="A47" s="123"/>
      <c r="B47" s="244"/>
      <c r="C47" s="208"/>
      <c r="D47" s="236">
        <v>8.7</v>
      </c>
      <c r="E47" s="236">
        <v>10.8</v>
      </c>
      <c r="F47" s="236"/>
      <c r="G47" s="236"/>
      <c r="H47" s="236"/>
      <c r="I47" s="236"/>
      <c r="J47" s="236">
        <v>0</v>
      </c>
      <c r="K47" s="236">
        <v>0</v>
      </c>
      <c r="L47" s="236">
        <v>0</v>
      </c>
      <c r="N47" s="243"/>
    </row>
    <row r="48" spans="1:14" ht="13.5" customHeight="1">
      <c r="A48" s="123"/>
      <c r="B48" s="244"/>
      <c r="C48" s="208"/>
      <c r="D48" s="236">
        <v>6.3</v>
      </c>
      <c r="E48" s="236">
        <v>10.2</v>
      </c>
      <c r="F48" s="207"/>
      <c r="H48" s="207"/>
      <c r="I48" s="207"/>
      <c r="J48" s="207"/>
      <c r="K48" s="207"/>
      <c r="L48" s="207"/>
      <c r="N48" s="243"/>
    </row>
    <row r="49" spans="1:14" ht="13.5" customHeight="1">
      <c r="A49" s="123">
        <v>8</v>
      </c>
      <c r="B49" s="72" t="s">
        <v>135</v>
      </c>
      <c r="C49" s="116"/>
      <c r="D49" s="234">
        <f>SUM(D50:D55)</f>
        <v>43.60000000000001</v>
      </c>
      <c r="E49" s="234">
        <f>SUM(D50:E55)</f>
        <v>83</v>
      </c>
      <c r="F49" s="234">
        <f>SUM(D50:F55)</f>
        <v>100.69999999999999</v>
      </c>
      <c r="G49" s="234"/>
      <c r="H49" s="242"/>
      <c r="I49" s="242"/>
      <c r="J49" s="242"/>
      <c r="K49" s="242"/>
      <c r="L49" s="242"/>
      <c r="M49" s="234">
        <f>SUM(D50:L55)</f>
        <v>100.69999999999999</v>
      </c>
      <c r="N49" s="235" t="s">
        <v>223</v>
      </c>
    </row>
    <row r="50" spans="4:12" ht="13.5" customHeight="1">
      <c r="D50" s="236">
        <v>7.9</v>
      </c>
      <c r="E50" s="236">
        <v>10</v>
      </c>
      <c r="F50" s="236">
        <v>7.8</v>
      </c>
      <c r="G50" s="236"/>
      <c r="H50" s="236"/>
      <c r="I50" s="236"/>
      <c r="J50" s="236"/>
      <c r="K50" s="236"/>
      <c r="L50" s="236"/>
    </row>
    <row r="51" spans="4:12" ht="13.5" customHeight="1">
      <c r="D51" s="236">
        <v>9.8</v>
      </c>
      <c r="E51" s="236">
        <v>6.5</v>
      </c>
      <c r="F51" s="236">
        <v>9.9</v>
      </c>
      <c r="G51" s="236"/>
      <c r="H51" s="236"/>
      <c r="I51" s="236"/>
      <c r="J51" s="236"/>
      <c r="K51" s="236"/>
      <c r="L51" s="236"/>
    </row>
    <row r="52" spans="4:12" ht="13.5" customHeight="1">
      <c r="D52" s="236">
        <v>7</v>
      </c>
      <c r="E52" s="236">
        <v>9.2</v>
      </c>
      <c r="F52" s="236"/>
      <c r="G52" s="236"/>
      <c r="H52" s="236"/>
      <c r="I52" s="236"/>
      <c r="J52" s="236"/>
      <c r="K52" s="236"/>
      <c r="L52" s="236"/>
    </row>
    <row r="53" spans="4:12" ht="13.5" customHeight="1">
      <c r="D53" s="236">
        <v>10.1</v>
      </c>
      <c r="E53" s="236">
        <v>7.2</v>
      </c>
      <c r="F53" s="236"/>
      <c r="G53" s="236"/>
      <c r="H53" s="236"/>
      <c r="I53" s="236"/>
      <c r="J53" s="236"/>
      <c r="K53" s="236"/>
      <c r="L53" s="236"/>
    </row>
    <row r="54" spans="4:12" ht="13.5" customHeight="1">
      <c r="D54" s="236">
        <v>8.8</v>
      </c>
      <c r="E54" s="236">
        <v>6.5</v>
      </c>
      <c r="F54" s="236"/>
      <c r="G54" s="236"/>
      <c r="H54" s="236"/>
      <c r="I54" s="236"/>
      <c r="J54" s="236"/>
      <c r="K54" s="236"/>
      <c r="L54" s="236"/>
    </row>
    <row r="55" spans="2:12" ht="15.75">
      <c r="B55" s="73"/>
      <c r="C55" s="102"/>
      <c r="D55" s="236"/>
      <c r="E55" s="236"/>
      <c r="F55" s="207"/>
      <c r="G55" s="207"/>
      <c r="H55" s="207"/>
      <c r="I55" s="207"/>
      <c r="J55" s="207"/>
      <c r="K55" s="207"/>
      <c r="L55" s="207"/>
    </row>
    <row r="56" spans="1:14" ht="15.75">
      <c r="A56" s="123"/>
      <c r="B56" s="240"/>
      <c r="C56" s="208"/>
      <c r="D56" s="236"/>
      <c r="E56" s="236"/>
      <c r="F56" s="207"/>
      <c r="G56" s="207"/>
      <c r="H56" s="207"/>
      <c r="I56" s="207"/>
      <c r="J56" s="207"/>
      <c r="K56" s="207"/>
      <c r="L56" s="207"/>
      <c r="N56" s="243"/>
    </row>
    <row r="57" spans="1:26" ht="72" customHeight="1">
      <c r="A57" s="511" t="s">
        <v>277</v>
      </c>
      <c r="B57" s="533"/>
      <c r="C57" s="533"/>
      <c r="D57" s="533"/>
      <c r="E57" s="533"/>
      <c r="F57" s="533"/>
      <c r="G57" s="533"/>
      <c r="H57" s="533"/>
      <c r="I57" s="533"/>
      <c r="J57" s="533"/>
      <c r="K57" s="533"/>
      <c r="L57" s="533"/>
      <c r="M57" s="533"/>
      <c r="N57" s="533"/>
      <c r="O57" s="533"/>
      <c r="Q57" s="436"/>
      <c r="R57" s="436"/>
      <c r="S57" s="436"/>
      <c r="T57" s="436"/>
      <c r="U57" s="436"/>
      <c r="V57" s="437"/>
      <c r="W57" s="437"/>
      <c r="X57" s="437"/>
      <c r="Y57" s="437"/>
      <c r="Z57" s="437"/>
    </row>
    <row r="58" spans="1:26" ht="15.75" customHeight="1">
      <c r="A58" s="534" t="s">
        <v>6</v>
      </c>
      <c r="B58" s="534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5"/>
      <c r="Q58" s="438" t="s">
        <v>15</v>
      </c>
      <c r="R58" s="438" t="s">
        <v>16</v>
      </c>
      <c r="S58" s="438" t="s">
        <v>9</v>
      </c>
      <c r="T58" s="438">
        <v>1</v>
      </c>
      <c r="U58" s="438">
        <v>2</v>
      </c>
      <c r="V58" s="437"/>
      <c r="W58" s="437"/>
      <c r="X58" s="437"/>
      <c r="Y58" s="437"/>
      <c r="Z58" s="437"/>
    </row>
    <row r="59" spans="1:26" ht="15">
      <c r="A59" s="508">
        <v>42903</v>
      </c>
      <c r="B59" s="535"/>
      <c r="C59" s="1"/>
      <c r="D59" s="1"/>
      <c r="E59" s="1"/>
      <c r="F59" s="1"/>
      <c r="G59" s="1"/>
      <c r="H59" s="1"/>
      <c r="I59" s="1"/>
      <c r="J59" s="503"/>
      <c r="K59" s="503"/>
      <c r="L59" s="503"/>
      <c r="M59" s="503"/>
      <c r="N59" s="2"/>
      <c r="O59" s="55"/>
      <c r="Q59" s="439">
        <v>565</v>
      </c>
      <c r="R59" s="439">
        <v>551</v>
      </c>
      <c r="S59" s="439">
        <v>535</v>
      </c>
      <c r="T59" s="439">
        <v>520</v>
      </c>
      <c r="U59" s="439">
        <v>500</v>
      </c>
      <c r="V59" s="437"/>
      <c r="W59" s="437"/>
      <c r="X59" s="437"/>
      <c r="Y59" s="437"/>
      <c r="Z59" s="437"/>
    </row>
    <row r="60" spans="1:26" ht="14.25" customHeight="1">
      <c r="A60" s="512" t="s">
        <v>8</v>
      </c>
      <c r="B60" s="536" t="s">
        <v>0</v>
      </c>
      <c r="C60" s="518"/>
      <c r="D60" s="537" t="s">
        <v>2</v>
      </c>
      <c r="E60" s="3" t="s">
        <v>4</v>
      </c>
      <c r="F60" s="4"/>
      <c r="G60" s="5"/>
      <c r="H60" s="6"/>
      <c r="I60" s="6" t="s">
        <v>1</v>
      </c>
      <c r="J60" s="6"/>
      <c r="K60" s="6"/>
      <c r="L60" s="7"/>
      <c r="M60" s="543" t="s">
        <v>7</v>
      </c>
      <c r="N60" s="544"/>
      <c r="O60" s="541" t="s">
        <v>3</v>
      </c>
      <c r="P60" s="539" t="s">
        <v>89</v>
      </c>
      <c r="Q60" s="437"/>
      <c r="R60" s="437"/>
      <c r="S60" s="437"/>
      <c r="T60" s="437"/>
      <c r="U60" s="437"/>
      <c r="V60" s="437"/>
      <c r="W60" s="437"/>
      <c r="X60" s="437"/>
      <c r="Y60" s="437"/>
      <c r="Z60" s="437"/>
    </row>
    <row r="61" spans="1:26" ht="14.25" customHeight="1">
      <c r="A61" s="513"/>
      <c r="B61" s="519"/>
      <c r="C61" s="520"/>
      <c r="D61" s="538"/>
      <c r="E61" s="8" t="s">
        <v>5</v>
      </c>
      <c r="F61" s="9"/>
      <c r="G61" s="10">
        <v>1</v>
      </c>
      <c r="H61" s="11">
        <v>2</v>
      </c>
      <c r="I61" s="11">
        <v>3</v>
      </c>
      <c r="J61" s="11">
        <v>4</v>
      </c>
      <c r="K61" s="11">
        <v>5</v>
      </c>
      <c r="L61" s="11">
        <v>6</v>
      </c>
      <c r="M61" s="545"/>
      <c r="N61" s="546"/>
      <c r="O61" s="542"/>
      <c r="P61" s="540"/>
      <c r="Q61" s="437"/>
      <c r="R61" s="437"/>
      <c r="S61" s="437"/>
      <c r="T61" s="437"/>
      <c r="U61" s="437"/>
      <c r="V61" s="437"/>
      <c r="W61" s="437"/>
      <c r="X61" s="437"/>
      <c r="Y61" s="437"/>
      <c r="Z61" s="437"/>
    </row>
    <row r="62" spans="1:16" ht="24" customHeight="1">
      <c r="A62" s="12">
        <v>1</v>
      </c>
      <c r="B62" s="72" t="s">
        <v>57</v>
      </c>
      <c r="C62" s="74"/>
      <c r="D62" s="329" t="s">
        <v>219</v>
      </c>
      <c r="E62" s="547" t="s">
        <v>167</v>
      </c>
      <c r="F62" s="547"/>
      <c r="G62" s="75">
        <v>93</v>
      </c>
      <c r="H62" s="75">
        <v>92</v>
      </c>
      <c r="I62" s="75">
        <v>92</v>
      </c>
      <c r="J62" s="75">
        <v>91</v>
      </c>
      <c r="K62" s="75">
        <v>93</v>
      </c>
      <c r="L62" s="75">
        <v>92</v>
      </c>
      <c r="M62" s="99">
        <f aca="true" t="shared" si="0" ref="M62:M84">SUM(G62:L62)</f>
        <v>553</v>
      </c>
      <c r="N62" s="100" t="s">
        <v>148</v>
      </c>
      <c r="O62" s="75" t="str">
        <f aca="true" t="shared" si="1" ref="O62:O84">IF(OR(AND(M62&gt;0,M62&lt;499),M62=0,M62=499),"-",IF(OR(AND(M62&gt;499,M62&lt;520),M62=500,M62=519),"2",IF(OR(AND(M62&gt;519,M62&lt;534),M62=520,M62=534),"1",IF(OR(AND(M62&gt;534,M62&lt;551),M62=535,M62=550),"КМС",IF(OR(AND(M62&gt;550,M62&lt;565),M62=551,M62=564),"МС",IF(OR(AND(M62&gt;551,M62&lt;601),M62=565,M62=600),"МСМК",))))))</f>
        <v>МС</v>
      </c>
      <c r="P62" s="309">
        <v>23</v>
      </c>
    </row>
    <row r="63" spans="1:16" ht="24" customHeight="1">
      <c r="A63" s="12">
        <v>2</v>
      </c>
      <c r="B63" s="72" t="s">
        <v>114</v>
      </c>
      <c r="C63" s="74"/>
      <c r="D63" s="329" t="s">
        <v>195</v>
      </c>
      <c r="E63" s="532" t="s">
        <v>168</v>
      </c>
      <c r="F63" s="532"/>
      <c r="G63" s="75">
        <v>91</v>
      </c>
      <c r="H63" s="75">
        <v>89</v>
      </c>
      <c r="I63" s="75">
        <v>94</v>
      </c>
      <c r="J63" s="75">
        <v>94</v>
      </c>
      <c r="K63" s="75">
        <v>93</v>
      </c>
      <c r="L63" s="75">
        <v>83</v>
      </c>
      <c r="M63" s="99">
        <f t="shared" si="0"/>
        <v>544</v>
      </c>
      <c r="N63" s="100" t="s">
        <v>47</v>
      </c>
      <c r="O63" s="75" t="str">
        <f t="shared" si="1"/>
        <v>КМС</v>
      </c>
      <c r="P63" s="309">
        <v>19</v>
      </c>
    </row>
    <row r="64" spans="1:22" ht="24" customHeight="1">
      <c r="A64" s="12">
        <v>3</v>
      </c>
      <c r="B64" s="72" t="s">
        <v>135</v>
      </c>
      <c r="C64" s="74"/>
      <c r="D64" s="329" t="s">
        <v>113</v>
      </c>
      <c r="E64" s="532" t="s">
        <v>156</v>
      </c>
      <c r="F64" s="532"/>
      <c r="G64" s="75">
        <v>88</v>
      </c>
      <c r="H64" s="75">
        <v>90</v>
      </c>
      <c r="I64" s="75">
        <v>91</v>
      </c>
      <c r="J64" s="75">
        <v>91</v>
      </c>
      <c r="K64" s="75">
        <v>90</v>
      </c>
      <c r="L64" s="75">
        <v>92</v>
      </c>
      <c r="M64" s="99">
        <f t="shared" si="0"/>
        <v>542</v>
      </c>
      <c r="N64" s="100" t="s">
        <v>148</v>
      </c>
      <c r="O64" s="75" t="str">
        <f t="shared" si="1"/>
        <v>КМС</v>
      </c>
      <c r="P64" s="309">
        <v>11</v>
      </c>
      <c r="U64" s="117"/>
      <c r="V64" s="117"/>
    </row>
    <row r="65" spans="1:22" ht="24" customHeight="1">
      <c r="A65" s="12">
        <v>4</v>
      </c>
      <c r="B65" s="72" t="s">
        <v>214</v>
      </c>
      <c r="C65" s="74"/>
      <c r="D65" s="329" t="s">
        <v>58</v>
      </c>
      <c r="E65" s="532" t="s">
        <v>87</v>
      </c>
      <c r="F65" s="532"/>
      <c r="G65" s="75">
        <v>90</v>
      </c>
      <c r="H65" s="75">
        <v>89</v>
      </c>
      <c r="I65" s="75">
        <v>87</v>
      </c>
      <c r="J65" s="75">
        <v>91</v>
      </c>
      <c r="K65" s="75">
        <v>93</v>
      </c>
      <c r="L65" s="75">
        <v>92</v>
      </c>
      <c r="M65" s="99">
        <f t="shared" si="0"/>
        <v>542</v>
      </c>
      <c r="N65" s="100" t="s">
        <v>47</v>
      </c>
      <c r="O65" s="75" t="str">
        <f t="shared" si="1"/>
        <v>КМС</v>
      </c>
      <c r="P65" s="309">
        <v>16</v>
      </c>
      <c r="U65" s="117"/>
      <c r="V65" s="117"/>
    </row>
    <row r="66" spans="1:22" ht="24" customHeight="1">
      <c r="A66" s="12">
        <v>5</v>
      </c>
      <c r="B66" s="72" t="s">
        <v>305</v>
      </c>
      <c r="C66" s="74"/>
      <c r="D66" s="329" t="s">
        <v>306</v>
      </c>
      <c r="E66" s="532" t="s">
        <v>167</v>
      </c>
      <c r="F66" s="532"/>
      <c r="G66" s="75">
        <v>92</v>
      </c>
      <c r="H66" s="75">
        <v>92</v>
      </c>
      <c r="I66" s="75">
        <v>88</v>
      </c>
      <c r="J66" s="75">
        <v>89</v>
      </c>
      <c r="K66" s="75">
        <v>90</v>
      </c>
      <c r="L66" s="75">
        <v>91</v>
      </c>
      <c r="M66" s="99">
        <f t="shared" si="0"/>
        <v>542</v>
      </c>
      <c r="N66" s="100" t="s">
        <v>109</v>
      </c>
      <c r="O66" s="75" t="str">
        <f t="shared" si="1"/>
        <v>КМС</v>
      </c>
      <c r="P66" s="309" t="s">
        <v>235</v>
      </c>
      <c r="U66" s="117"/>
      <c r="V66" s="117"/>
    </row>
    <row r="67" spans="1:22" ht="24" customHeight="1">
      <c r="A67" s="12">
        <v>6</v>
      </c>
      <c r="B67" s="72" t="s">
        <v>52</v>
      </c>
      <c r="C67" s="74"/>
      <c r="D67" s="329" t="s">
        <v>78</v>
      </c>
      <c r="E67" s="532" t="s">
        <v>355</v>
      </c>
      <c r="F67" s="532"/>
      <c r="G67" s="75">
        <v>92</v>
      </c>
      <c r="H67" s="75">
        <v>92</v>
      </c>
      <c r="I67" s="75">
        <v>90</v>
      </c>
      <c r="J67" s="75">
        <v>89</v>
      </c>
      <c r="K67" s="75">
        <v>85</v>
      </c>
      <c r="L67" s="75">
        <v>92</v>
      </c>
      <c r="M67" s="99">
        <f t="shared" si="0"/>
        <v>540</v>
      </c>
      <c r="N67" s="100" t="s">
        <v>220</v>
      </c>
      <c r="O67" s="75" t="str">
        <f t="shared" si="1"/>
        <v>КМС</v>
      </c>
      <c r="P67" s="309" t="s">
        <v>235</v>
      </c>
      <c r="U67" s="117"/>
      <c r="V67" s="117"/>
    </row>
    <row r="68" spans="1:22" ht="24" customHeight="1">
      <c r="A68" s="12">
        <v>7</v>
      </c>
      <c r="B68" s="72" t="s">
        <v>152</v>
      </c>
      <c r="C68" s="74"/>
      <c r="D68" s="329" t="s">
        <v>300</v>
      </c>
      <c r="E68" s="532" t="s">
        <v>157</v>
      </c>
      <c r="F68" s="532"/>
      <c r="G68" s="75">
        <v>88</v>
      </c>
      <c r="H68" s="75">
        <v>90</v>
      </c>
      <c r="I68" s="75">
        <v>90</v>
      </c>
      <c r="J68" s="75">
        <v>88</v>
      </c>
      <c r="K68" s="75">
        <v>91</v>
      </c>
      <c r="L68" s="75">
        <v>89</v>
      </c>
      <c r="M68" s="99">
        <f t="shared" si="0"/>
        <v>536</v>
      </c>
      <c r="N68" s="100" t="s">
        <v>47</v>
      </c>
      <c r="O68" s="75" t="str">
        <f t="shared" si="1"/>
        <v>КМС</v>
      </c>
      <c r="P68" s="309">
        <v>13</v>
      </c>
      <c r="U68" s="181"/>
      <c r="V68" s="181"/>
    </row>
    <row r="69" spans="1:16" ht="24" customHeight="1">
      <c r="A69" s="12">
        <v>8</v>
      </c>
      <c r="B69" s="72" t="s">
        <v>81</v>
      </c>
      <c r="C69" s="74"/>
      <c r="D69" s="329" t="s">
        <v>310</v>
      </c>
      <c r="E69" s="532" t="s">
        <v>354</v>
      </c>
      <c r="F69" s="532"/>
      <c r="G69" s="75">
        <v>94</v>
      </c>
      <c r="H69" s="75">
        <v>87</v>
      </c>
      <c r="I69" s="75">
        <v>89</v>
      </c>
      <c r="J69" s="75">
        <v>85</v>
      </c>
      <c r="K69" s="75">
        <v>89</v>
      </c>
      <c r="L69" s="75">
        <v>90</v>
      </c>
      <c r="M69" s="99">
        <f t="shared" si="0"/>
        <v>534</v>
      </c>
      <c r="N69" s="100" t="s">
        <v>180</v>
      </c>
      <c r="O69" s="75" t="str">
        <f t="shared" si="1"/>
        <v>1</v>
      </c>
      <c r="P69" s="280" t="s">
        <v>45</v>
      </c>
    </row>
    <row r="70" spans="1:16" ht="24" customHeight="1">
      <c r="A70" s="12">
        <v>9</v>
      </c>
      <c r="B70" s="72" t="s">
        <v>56</v>
      </c>
      <c r="C70" s="74"/>
      <c r="D70" s="329" t="s">
        <v>309</v>
      </c>
      <c r="E70" s="532" t="s">
        <v>167</v>
      </c>
      <c r="F70" s="532"/>
      <c r="G70" s="75">
        <v>88</v>
      </c>
      <c r="H70" s="75">
        <v>86</v>
      </c>
      <c r="I70" s="75">
        <v>82</v>
      </c>
      <c r="J70" s="75">
        <v>96</v>
      </c>
      <c r="K70" s="75">
        <v>89</v>
      </c>
      <c r="L70" s="75">
        <v>93</v>
      </c>
      <c r="M70" s="99">
        <f t="shared" si="0"/>
        <v>534</v>
      </c>
      <c r="N70" s="100" t="s">
        <v>179</v>
      </c>
      <c r="O70" s="75" t="str">
        <f t="shared" si="1"/>
        <v>1</v>
      </c>
      <c r="P70" s="309" t="s">
        <v>235</v>
      </c>
    </row>
    <row r="71" spans="1:16" ht="24" customHeight="1">
      <c r="A71" s="12">
        <v>10</v>
      </c>
      <c r="B71" s="72" t="s">
        <v>158</v>
      </c>
      <c r="C71" s="74"/>
      <c r="D71" s="329" t="s">
        <v>307</v>
      </c>
      <c r="E71" s="532" t="s">
        <v>308</v>
      </c>
      <c r="F71" s="532"/>
      <c r="G71" s="75">
        <v>86</v>
      </c>
      <c r="H71" s="75">
        <v>86</v>
      </c>
      <c r="I71" s="75">
        <v>82</v>
      </c>
      <c r="J71" s="75">
        <v>92</v>
      </c>
      <c r="K71" s="75">
        <v>86</v>
      </c>
      <c r="L71" s="75">
        <v>89</v>
      </c>
      <c r="M71" s="99">
        <f t="shared" si="0"/>
        <v>521</v>
      </c>
      <c r="N71" s="100" t="s">
        <v>47</v>
      </c>
      <c r="O71" s="75" t="str">
        <f t="shared" si="1"/>
        <v>1</v>
      </c>
      <c r="P71" s="309" t="s">
        <v>45</v>
      </c>
    </row>
    <row r="72" spans="1:16" ht="24" customHeight="1">
      <c r="A72" s="12">
        <v>11</v>
      </c>
      <c r="B72" s="72" t="s">
        <v>315</v>
      </c>
      <c r="C72" s="74"/>
      <c r="D72" s="329" t="s">
        <v>125</v>
      </c>
      <c r="E72" s="532" t="s">
        <v>137</v>
      </c>
      <c r="F72" s="532"/>
      <c r="G72" s="75">
        <v>85</v>
      </c>
      <c r="H72" s="75">
        <v>89</v>
      </c>
      <c r="I72" s="75">
        <v>84</v>
      </c>
      <c r="J72" s="75">
        <v>90</v>
      </c>
      <c r="K72" s="75">
        <v>82</v>
      </c>
      <c r="L72" s="75">
        <v>84</v>
      </c>
      <c r="M72" s="99">
        <f t="shared" si="0"/>
        <v>514</v>
      </c>
      <c r="N72" s="100" t="s">
        <v>48</v>
      </c>
      <c r="O72" s="75" t="str">
        <f t="shared" si="1"/>
        <v>2</v>
      </c>
      <c r="P72" s="309" t="s">
        <v>235</v>
      </c>
    </row>
    <row r="73" spans="1:16" ht="24" customHeight="1">
      <c r="A73" s="12">
        <v>12</v>
      </c>
      <c r="B73" s="72" t="s">
        <v>126</v>
      </c>
      <c r="C73" s="74"/>
      <c r="D73" s="329" t="s">
        <v>118</v>
      </c>
      <c r="E73" s="532" t="s">
        <v>311</v>
      </c>
      <c r="F73" s="532"/>
      <c r="G73" s="75">
        <v>84</v>
      </c>
      <c r="H73" s="75">
        <v>85</v>
      </c>
      <c r="I73" s="75">
        <v>85</v>
      </c>
      <c r="J73" s="75">
        <v>86</v>
      </c>
      <c r="K73" s="75">
        <v>87</v>
      </c>
      <c r="L73" s="75">
        <v>84</v>
      </c>
      <c r="M73" s="99">
        <f t="shared" si="0"/>
        <v>511</v>
      </c>
      <c r="N73" s="100" t="s">
        <v>44</v>
      </c>
      <c r="O73" s="75" t="str">
        <f t="shared" si="1"/>
        <v>2</v>
      </c>
      <c r="P73" s="309" t="s">
        <v>45</v>
      </c>
    </row>
    <row r="74" spans="1:16" ht="24" customHeight="1">
      <c r="A74" s="12">
        <v>13</v>
      </c>
      <c r="B74" s="72" t="s">
        <v>244</v>
      </c>
      <c r="C74" s="74"/>
      <c r="D74" s="329" t="s">
        <v>58</v>
      </c>
      <c r="E74" s="532" t="s">
        <v>30</v>
      </c>
      <c r="F74" s="532"/>
      <c r="G74" s="75">
        <v>80</v>
      </c>
      <c r="H74" s="75">
        <v>82</v>
      </c>
      <c r="I74" s="75">
        <v>91</v>
      </c>
      <c r="J74" s="75">
        <v>86</v>
      </c>
      <c r="K74" s="75">
        <v>91</v>
      </c>
      <c r="L74" s="75">
        <v>80</v>
      </c>
      <c r="M74" s="99">
        <f t="shared" si="0"/>
        <v>510</v>
      </c>
      <c r="N74" s="100" t="s">
        <v>47</v>
      </c>
      <c r="O74" s="75" t="str">
        <f t="shared" si="1"/>
        <v>2</v>
      </c>
      <c r="P74" s="309" t="s">
        <v>45</v>
      </c>
    </row>
    <row r="75" spans="1:16" ht="24" customHeight="1">
      <c r="A75" s="12">
        <v>14</v>
      </c>
      <c r="B75" s="72" t="s">
        <v>301</v>
      </c>
      <c r="C75" s="74"/>
      <c r="D75" s="329" t="s">
        <v>280</v>
      </c>
      <c r="E75" s="532" t="s">
        <v>302</v>
      </c>
      <c r="F75" s="532"/>
      <c r="G75" s="75">
        <v>85</v>
      </c>
      <c r="H75" s="75">
        <v>89</v>
      </c>
      <c r="I75" s="75">
        <v>80</v>
      </c>
      <c r="J75" s="75">
        <v>80</v>
      </c>
      <c r="K75" s="75">
        <v>85</v>
      </c>
      <c r="L75" s="75">
        <v>84</v>
      </c>
      <c r="M75" s="99">
        <f t="shared" si="0"/>
        <v>503</v>
      </c>
      <c r="N75" s="100" t="s">
        <v>44</v>
      </c>
      <c r="O75" s="75" t="str">
        <f t="shared" si="1"/>
        <v>2</v>
      </c>
      <c r="P75" s="309" t="s">
        <v>45</v>
      </c>
    </row>
    <row r="76" spans="1:16" ht="24" customHeight="1">
      <c r="A76" s="12">
        <v>15</v>
      </c>
      <c r="B76" s="72" t="s">
        <v>316</v>
      </c>
      <c r="C76" s="74"/>
      <c r="D76" s="329" t="s">
        <v>125</v>
      </c>
      <c r="E76" s="532" t="s">
        <v>131</v>
      </c>
      <c r="F76" s="532"/>
      <c r="G76" s="75">
        <v>86</v>
      </c>
      <c r="H76" s="75">
        <v>80</v>
      </c>
      <c r="I76" s="75">
        <v>76</v>
      </c>
      <c r="J76" s="75">
        <v>85</v>
      </c>
      <c r="K76" s="75">
        <v>90</v>
      </c>
      <c r="L76" s="75">
        <v>80</v>
      </c>
      <c r="M76" s="99">
        <f t="shared" si="0"/>
        <v>497</v>
      </c>
      <c r="N76" s="100" t="s">
        <v>220</v>
      </c>
      <c r="O76" s="75" t="str">
        <f t="shared" si="1"/>
        <v>-</v>
      </c>
      <c r="P76" s="309" t="s">
        <v>235</v>
      </c>
    </row>
    <row r="77" spans="1:16" ht="24" customHeight="1">
      <c r="A77" s="12">
        <v>16</v>
      </c>
      <c r="B77" s="72" t="s">
        <v>82</v>
      </c>
      <c r="C77" s="74"/>
      <c r="D77" s="329" t="s">
        <v>110</v>
      </c>
      <c r="E77" s="532" t="s">
        <v>286</v>
      </c>
      <c r="F77" s="532"/>
      <c r="G77" s="75">
        <v>84</v>
      </c>
      <c r="H77" s="75">
        <v>84</v>
      </c>
      <c r="I77" s="75">
        <v>80</v>
      </c>
      <c r="J77" s="75">
        <v>80</v>
      </c>
      <c r="K77" s="75">
        <v>81</v>
      </c>
      <c r="L77" s="75">
        <v>84</v>
      </c>
      <c r="M77" s="99">
        <f t="shared" si="0"/>
        <v>493</v>
      </c>
      <c r="N77" s="100" t="s">
        <v>353</v>
      </c>
      <c r="O77" s="75" t="str">
        <f t="shared" si="1"/>
        <v>-</v>
      </c>
      <c r="P77" s="430" t="s">
        <v>45</v>
      </c>
    </row>
    <row r="78" spans="1:16" ht="24" customHeight="1">
      <c r="A78" s="12">
        <v>17</v>
      </c>
      <c r="B78" s="72" t="s">
        <v>215</v>
      </c>
      <c r="C78" s="74"/>
      <c r="D78" s="329" t="s">
        <v>312</v>
      </c>
      <c r="E78" s="532" t="s">
        <v>356</v>
      </c>
      <c r="F78" s="532"/>
      <c r="G78" s="75">
        <v>79</v>
      </c>
      <c r="H78" s="75">
        <v>72</v>
      </c>
      <c r="I78" s="75">
        <v>85</v>
      </c>
      <c r="J78" s="75">
        <v>86</v>
      </c>
      <c r="K78" s="75">
        <v>82</v>
      </c>
      <c r="L78" s="75">
        <v>85</v>
      </c>
      <c r="M78" s="99">
        <f t="shared" si="0"/>
        <v>489</v>
      </c>
      <c r="N78" s="100" t="s">
        <v>44</v>
      </c>
      <c r="O78" s="75" t="str">
        <f t="shared" si="1"/>
        <v>-</v>
      </c>
      <c r="P78" s="309" t="s">
        <v>235</v>
      </c>
    </row>
    <row r="79" spans="1:16" ht="24" customHeight="1">
      <c r="A79" s="12">
        <v>18</v>
      </c>
      <c r="B79" s="72" t="s">
        <v>314</v>
      </c>
      <c r="C79" s="74"/>
      <c r="D79" s="329" t="s">
        <v>125</v>
      </c>
      <c r="E79" s="532" t="s">
        <v>131</v>
      </c>
      <c r="F79" s="532"/>
      <c r="G79" s="75">
        <v>75</v>
      </c>
      <c r="H79" s="75">
        <v>86</v>
      </c>
      <c r="I79" s="75">
        <v>83</v>
      </c>
      <c r="J79" s="75">
        <v>87</v>
      </c>
      <c r="K79" s="75">
        <v>82</v>
      </c>
      <c r="L79" s="75">
        <v>76</v>
      </c>
      <c r="M79" s="99">
        <f t="shared" si="0"/>
        <v>489</v>
      </c>
      <c r="N79" s="100" t="s">
        <v>353</v>
      </c>
      <c r="O79" s="75" t="str">
        <f t="shared" si="1"/>
        <v>-</v>
      </c>
      <c r="P79" s="430" t="s">
        <v>45</v>
      </c>
    </row>
    <row r="80" spans="1:16" ht="24" customHeight="1">
      <c r="A80" s="12">
        <v>19</v>
      </c>
      <c r="B80" s="72" t="s">
        <v>318</v>
      </c>
      <c r="C80" s="74"/>
      <c r="D80" s="329" t="s">
        <v>70</v>
      </c>
      <c r="E80" s="532" t="s">
        <v>319</v>
      </c>
      <c r="F80" s="532"/>
      <c r="G80" s="75">
        <v>81</v>
      </c>
      <c r="H80" s="75">
        <v>85</v>
      </c>
      <c r="I80" s="75">
        <v>78</v>
      </c>
      <c r="J80" s="75">
        <v>84</v>
      </c>
      <c r="K80" s="75">
        <v>77</v>
      </c>
      <c r="L80" s="75">
        <v>75</v>
      </c>
      <c r="M80" s="99">
        <f t="shared" si="0"/>
        <v>480</v>
      </c>
      <c r="N80" s="100" t="s">
        <v>132</v>
      </c>
      <c r="O80" s="75" t="str">
        <f t="shared" si="1"/>
        <v>-</v>
      </c>
      <c r="P80" s="430" t="s">
        <v>45</v>
      </c>
    </row>
    <row r="81" spans="1:16" ht="24" customHeight="1">
      <c r="A81" s="12">
        <v>20</v>
      </c>
      <c r="B81" s="72" t="s">
        <v>303</v>
      </c>
      <c r="C81" s="74"/>
      <c r="D81" s="329" t="s">
        <v>186</v>
      </c>
      <c r="E81" s="532" t="s">
        <v>304</v>
      </c>
      <c r="F81" s="532"/>
      <c r="G81" s="75">
        <v>82</v>
      </c>
      <c r="H81" s="75">
        <v>77</v>
      </c>
      <c r="I81" s="75">
        <v>84</v>
      </c>
      <c r="J81" s="75">
        <v>77</v>
      </c>
      <c r="K81" s="75">
        <v>82</v>
      </c>
      <c r="L81" s="75">
        <v>74</v>
      </c>
      <c r="M81" s="99">
        <f t="shared" si="0"/>
        <v>476</v>
      </c>
      <c r="N81" s="100" t="s">
        <v>132</v>
      </c>
      <c r="O81" s="75" t="str">
        <f t="shared" si="1"/>
        <v>-</v>
      </c>
      <c r="P81" s="309" t="s">
        <v>45</v>
      </c>
    </row>
    <row r="82" spans="1:16" ht="24" customHeight="1">
      <c r="A82" s="12">
        <v>21</v>
      </c>
      <c r="B82" s="72" t="s">
        <v>165</v>
      </c>
      <c r="C82" s="74"/>
      <c r="D82" s="329" t="s">
        <v>240</v>
      </c>
      <c r="E82" s="532" t="s">
        <v>178</v>
      </c>
      <c r="F82" s="532"/>
      <c r="G82" s="75">
        <v>80</v>
      </c>
      <c r="H82" s="75">
        <v>73</v>
      </c>
      <c r="I82" s="75">
        <v>84</v>
      </c>
      <c r="J82" s="75">
        <v>85</v>
      </c>
      <c r="K82" s="75">
        <v>78</v>
      </c>
      <c r="L82" s="75">
        <v>75</v>
      </c>
      <c r="M82" s="99">
        <f t="shared" si="0"/>
        <v>475</v>
      </c>
      <c r="N82" s="100" t="s">
        <v>132</v>
      </c>
      <c r="O82" s="75" t="str">
        <f t="shared" si="1"/>
        <v>-</v>
      </c>
      <c r="P82" s="309" t="s">
        <v>235</v>
      </c>
    </row>
    <row r="83" spans="1:16" ht="24" customHeight="1">
      <c r="A83" s="12">
        <v>22</v>
      </c>
      <c r="B83" s="72" t="s">
        <v>317</v>
      </c>
      <c r="C83" s="74"/>
      <c r="D83" s="329" t="s">
        <v>191</v>
      </c>
      <c r="E83" s="532" t="s">
        <v>131</v>
      </c>
      <c r="F83" s="532"/>
      <c r="G83" s="75">
        <v>62</v>
      </c>
      <c r="H83" s="75">
        <v>77</v>
      </c>
      <c r="I83" s="75">
        <v>82</v>
      </c>
      <c r="J83" s="75">
        <v>81</v>
      </c>
      <c r="K83" s="75">
        <v>75</v>
      </c>
      <c r="L83" s="75">
        <v>73</v>
      </c>
      <c r="M83" s="99">
        <f t="shared" si="0"/>
        <v>450</v>
      </c>
      <c r="N83" s="100" t="s">
        <v>132</v>
      </c>
      <c r="O83" s="75" t="str">
        <f t="shared" si="1"/>
        <v>-</v>
      </c>
      <c r="P83" s="430" t="s">
        <v>45</v>
      </c>
    </row>
    <row r="84" spans="1:16" ht="24" customHeight="1">
      <c r="A84" s="12">
        <v>23</v>
      </c>
      <c r="B84" s="72" t="s">
        <v>313</v>
      </c>
      <c r="C84" s="74"/>
      <c r="D84" s="329" t="s">
        <v>191</v>
      </c>
      <c r="E84" s="532" t="s">
        <v>304</v>
      </c>
      <c r="F84" s="532"/>
      <c r="G84" s="75">
        <v>64</v>
      </c>
      <c r="H84" s="75">
        <v>73</v>
      </c>
      <c r="I84" s="75">
        <v>66</v>
      </c>
      <c r="J84" s="75">
        <v>65</v>
      </c>
      <c r="K84" s="75">
        <v>61</v>
      </c>
      <c r="L84" s="75">
        <v>65</v>
      </c>
      <c r="M84" s="99">
        <f t="shared" si="0"/>
        <v>394</v>
      </c>
      <c r="N84" s="100" t="s">
        <v>353</v>
      </c>
      <c r="O84" s="75" t="str">
        <f t="shared" si="1"/>
        <v>-</v>
      </c>
      <c r="P84" s="309" t="s">
        <v>45</v>
      </c>
    </row>
    <row r="85" spans="1:11" ht="12" customHeight="1">
      <c r="A85" s="12"/>
      <c r="B85" s="72"/>
      <c r="C85" s="116"/>
      <c r="D85" s="329"/>
      <c r="E85" s="356"/>
      <c r="F85" s="356"/>
      <c r="G85" s="72"/>
      <c r="H85" s="116"/>
      <c r="I85" s="329"/>
      <c r="J85" s="356"/>
      <c r="K85" s="356"/>
    </row>
    <row r="86" spans="1:14" ht="16.5" customHeight="1">
      <c r="A86" s="159"/>
      <c r="B86" s="73"/>
      <c r="C86" s="116" t="s">
        <v>357</v>
      </c>
      <c r="D86" s="308"/>
      <c r="E86" s="356"/>
      <c r="F86" s="356"/>
      <c r="G86" s="363"/>
      <c r="H86" s="363"/>
      <c r="I86" s="363"/>
      <c r="J86" s="158"/>
      <c r="K86" s="328"/>
      <c r="L86" s="100"/>
      <c r="M86" s="13"/>
      <c r="N86" s="309"/>
    </row>
    <row r="87" spans="1:14" ht="18" customHeight="1">
      <c r="A87" s="159">
        <v>1</v>
      </c>
      <c r="B87" s="73" t="s">
        <v>365</v>
      </c>
      <c r="C87" s="116"/>
      <c r="D87" s="308"/>
      <c r="E87" s="356"/>
      <c r="F87" s="356"/>
      <c r="G87" s="363"/>
      <c r="H87" s="363"/>
      <c r="I87" s="363"/>
      <c r="K87" s="158" t="s">
        <v>362</v>
      </c>
      <c r="L87" s="100"/>
      <c r="M87" s="13"/>
      <c r="N87" s="309"/>
    </row>
    <row r="88" spans="1:13" ht="18" customHeight="1">
      <c r="A88" s="159">
        <v>2</v>
      </c>
      <c r="B88" s="73" t="s">
        <v>358</v>
      </c>
      <c r="C88" s="116"/>
      <c r="D88" s="308"/>
      <c r="E88" s="356"/>
      <c r="F88" s="356"/>
      <c r="G88" s="363"/>
      <c r="H88" s="363"/>
      <c r="I88" s="363"/>
      <c r="J88" s="309"/>
      <c r="K88" s="158" t="s">
        <v>363</v>
      </c>
      <c r="L88" s="100"/>
      <c r="M88" s="13"/>
    </row>
    <row r="89" spans="1:14" ht="18" customHeight="1">
      <c r="A89" s="159">
        <v>3</v>
      </c>
      <c r="B89" s="73" t="s">
        <v>359</v>
      </c>
      <c r="C89" s="116"/>
      <c r="D89" s="308"/>
      <c r="E89" s="356"/>
      <c r="F89" s="356"/>
      <c r="G89" s="363"/>
      <c r="H89" s="363"/>
      <c r="I89" s="363"/>
      <c r="K89" s="158" t="s">
        <v>364</v>
      </c>
      <c r="L89" s="100"/>
      <c r="M89" s="13"/>
      <c r="N89" s="309"/>
    </row>
    <row r="90" spans="1:14" ht="18" customHeight="1">
      <c r="A90" s="159">
        <v>4</v>
      </c>
      <c r="B90" s="73" t="s">
        <v>366</v>
      </c>
      <c r="C90" s="116"/>
      <c r="D90" s="308"/>
      <c r="E90" s="356"/>
      <c r="F90" s="356"/>
      <c r="G90" s="363"/>
      <c r="H90" s="363"/>
      <c r="I90" s="363"/>
      <c r="K90" s="158" t="s">
        <v>369</v>
      </c>
      <c r="L90" s="100"/>
      <c r="M90" s="13"/>
      <c r="N90" s="309"/>
    </row>
    <row r="91" spans="1:14" ht="18.75" customHeight="1">
      <c r="A91" s="159">
        <v>5</v>
      </c>
      <c r="B91" s="73" t="s">
        <v>360</v>
      </c>
      <c r="C91" s="116"/>
      <c r="D91" s="308"/>
      <c r="E91" s="356"/>
      <c r="F91" s="356"/>
      <c r="G91" s="363"/>
      <c r="H91" s="363"/>
      <c r="I91" s="363"/>
      <c r="J91" s="158"/>
      <c r="K91" s="158" t="s">
        <v>361</v>
      </c>
      <c r="L91" s="100"/>
      <c r="M91" s="13"/>
      <c r="N91" s="309"/>
    </row>
    <row r="94" ht="14.25">
      <c r="A94" s="12"/>
    </row>
    <row r="95" ht="14.25">
      <c r="A95" s="12"/>
    </row>
    <row r="96" ht="14.25">
      <c r="A96" s="12"/>
    </row>
    <row r="97" ht="14.25">
      <c r="A97" s="12"/>
    </row>
    <row r="98" ht="14.25">
      <c r="A98" s="12"/>
    </row>
    <row r="99" ht="15.75" customHeight="1">
      <c r="A99" s="12"/>
    </row>
    <row r="100" ht="14.25">
      <c r="A100" s="12"/>
    </row>
    <row r="101" ht="14.25">
      <c r="A101" s="12"/>
    </row>
    <row r="102" ht="14.25">
      <c r="A102" s="12"/>
    </row>
    <row r="103" ht="15.75" customHeight="1">
      <c r="A103" s="12"/>
    </row>
    <row r="104" ht="14.25">
      <c r="A104" s="12"/>
    </row>
    <row r="105" ht="14.25">
      <c r="A105" s="12"/>
    </row>
    <row r="106" ht="14.25">
      <c r="A106" s="12"/>
    </row>
    <row r="107" ht="15.75" customHeight="1">
      <c r="A107" s="12"/>
    </row>
    <row r="108" ht="14.25">
      <c r="A108" s="12"/>
    </row>
    <row r="109" ht="14.25">
      <c r="A109" s="12"/>
    </row>
    <row r="110" ht="14.25">
      <c r="A110" s="12"/>
    </row>
    <row r="111" ht="14.25">
      <c r="A111" s="12"/>
    </row>
    <row r="112" ht="14.25">
      <c r="A112" s="12"/>
    </row>
    <row r="113" ht="14.25">
      <c r="A113" s="12"/>
    </row>
    <row r="114" ht="14.25">
      <c r="A114" s="12"/>
    </row>
    <row r="115" ht="14.25">
      <c r="A115" s="12"/>
    </row>
    <row r="116" ht="14.25">
      <c r="A116" s="12"/>
    </row>
    <row r="117" ht="14.25">
      <c r="A117" s="12"/>
    </row>
    <row r="118" ht="15.75" customHeight="1">
      <c r="A118" s="12"/>
    </row>
    <row r="119" ht="14.25">
      <c r="A119" s="12"/>
    </row>
    <row r="120" ht="14.25">
      <c r="A120" s="12"/>
    </row>
    <row r="121" ht="14.25" customHeight="1">
      <c r="A121" s="12"/>
    </row>
    <row r="122" ht="14.25" customHeight="1">
      <c r="A122" s="12"/>
    </row>
    <row r="123" ht="15.75" customHeight="1">
      <c r="A123" s="12"/>
    </row>
    <row r="124" ht="14.25">
      <c r="A124" s="12"/>
    </row>
    <row r="125" ht="15.75" customHeight="1">
      <c r="A125" s="12"/>
    </row>
    <row r="126" ht="14.25">
      <c r="A126" s="12"/>
    </row>
    <row r="127" ht="15.75" customHeight="1">
      <c r="A127" s="12"/>
    </row>
    <row r="128" ht="14.25">
      <c r="A128" s="12"/>
    </row>
    <row r="129" ht="15.75" customHeight="1">
      <c r="A129" s="12"/>
    </row>
    <row r="130" ht="14.25">
      <c r="A130" s="12"/>
    </row>
    <row r="131" ht="15.75" customHeight="1">
      <c r="A131" s="12"/>
    </row>
    <row r="132" ht="14.25">
      <c r="A132" s="12"/>
    </row>
    <row r="133" ht="15" customHeight="1">
      <c r="A133" s="12"/>
    </row>
    <row r="134" ht="14.25">
      <c r="A134" s="12"/>
    </row>
    <row r="135" ht="15.75" customHeight="1">
      <c r="A135" s="12"/>
    </row>
    <row r="136" ht="14.25">
      <c r="A136" s="12"/>
    </row>
    <row r="137" ht="15.75" customHeight="1">
      <c r="A137" s="12"/>
    </row>
    <row r="138" ht="14.25">
      <c r="A138" s="12"/>
    </row>
    <row r="139" ht="15.75" customHeight="1">
      <c r="A139" s="12"/>
    </row>
    <row r="140" ht="14.25">
      <c r="A140" s="12"/>
    </row>
    <row r="141" ht="15.75" customHeight="1">
      <c r="A141" s="12"/>
    </row>
    <row r="142" ht="14.25">
      <c r="A142" s="12"/>
    </row>
    <row r="143" ht="15.75" customHeight="1">
      <c r="A143" s="12"/>
    </row>
    <row r="144" ht="14.25">
      <c r="A144" s="12"/>
    </row>
    <row r="145" ht="15.75" customHeight="1">
      <c r="A145" s="12"/>
    </row>
    <row r="146" ht="14.25">
      <c r="A146" s="12"/>
    </row>
    <row r="147" ht="15.75" customHeight="1">
      <c r="A147" s="12"/>
    </row>
    <row r="148" ht="14.25">
      <c r="A148" s="12"/>
    </row>
    <row r="149" ht="15.75" customHeight="1">
      <c r="A149" s="12"/>
    </row>
    <row r="150" ht="14.25">
      <c r="A150" s="12"/>
    </row>
    <row r="151" ht="15.75" customHeight="1">
      <c r="A151" s="12"/>
    </row>
    <row r="152" ht="14.25">
      <c r="A152" s="12"/>
    </row>
    <row r="153" ht="15.75" customHeight="1">
      <c r="A153" s="12"/>
    </row>
    <row r="154" ht="14.25">
      <c r="A154" s="12"/>
    </row>
    <row r="155" ht="15.75" customHeight="1">
      <c r="A155" s="12"/>
    </row>
    <row r="156" ht="14.25">
      <c r="A156" s="12"/>
    </row>
    <row r="157" ht="15.75" customHeight="1">
      <c r="A157" s="12"/>
    </row>
    <row r="158" ht="14.25">
      <c r="A158" s="12"/>
    </row>
    <row r="159" ht="15.75" customHeight="1">
      <c r="A159" s="12"/>
    </row>
    <row r="160" ht="14.25">
      <c r="A160" s="12"/>
    </row>
    <row r="161" ht="15.75" customHeight="1">
      <c r="A161" s="12"/>
    </row>
    <row r="162" ht="14.25">
      <c r="A162" s="12"/>
    </row>
    <row r="163" ht="15.75" customHeight="1">
      <c r="A163" s="12"/>
    </row>
    <row r="164" ht="14.25">
      <c r="A164" s="12"/>
    </row>
    <row r="165" ht="15.75" customHeight="1">
      <c r="A165" s="12"/>
    </row>
    <row r="166" ht="14.25">
      <c r="A166" s="12"/>
    </row>
    <row r="167" ht="15.75" customHeight="1">
      <c r="A167" s="12"/>
    </row>
    <row r="168" ht="14.25">
      <c r="A168" s="12"/>
    </row>
    <row r="169" ht="15.75" customHeight="1">
      <c r="A169" s="12"/>
    </row>
    <row r="170" ht="14.25">
      <c r="A170" s="12"/>
    </row>
    <row r="171" ht="14.25">
      <c r="A171" s="12"/>
    </row>
    <row r="172" ht="14.25">
      <c r="A172" s="12"/>
    </row>
    <row r="173" ht="15.75" customHeight="1">
      <c r="A173" s="12"/>
    </row>
    <row r="174" ht="14.25">
      <c r="A174" s="12"/>
    </row>
    <row r="175" ht="15.75" customHeight="1">
      <c r="A175" s="12"/>
    </row>
    <row r="176" ht="14.25">
      <c r="A176" s="12"/>
    </row>
    <row r="177" ht="15.75" customHeight="1">
      <c r="A177" s="12"/>
    </row>
    <row r="178" ht="14.25">
      <c r="A178" s="12"/>
    </row>
    <row r="179" ht="15.75" customHeight="1">
      <c r="A179" s="12"/>
    </row>
    <row r="180" ht="14.25">
      <c r="A180" s="12"/>
    </row>
    <row r="181" ht="15.75" customHeight="1">
      <c r="A181" s="12"/>
    </row>
    <row r="182" ht="14.25">
      <c r="A182" s="12"/>
    </row>
    <row r="183" ht="15.75" customHeight="1">
      <c r="A183" s="12"/>
    </row>
    <row r="184" ht="14.25">
      <c r="A184" s="12"/>
    </row>
    <row r="185" ht="15.75" customHeight="1">
      <c r="A185" s="12"/>
    </row>
    <row r="186" ht="14.25">
      <c r="A186" s="12"/>
    </row>
    <row r="187" ht="15.75" customHeight="1">
      <c r="A187" s="12"/>
    </row>
    <row r="188" ht="14.25">
      <c r="A188" s="12"/>
    </row>
    <row r="189" ht="15.75" customHeight="1">
      <c r="A189" s="12"/>
    </row>
    <row r="190" ht="14.25">
      <c r="A190" s="12"/>
    </row>
    <row r="191" ht="15.75" customHeight="1">
      <c r="A191" s="12"/>
    </row>
    <row r="192" ht="14.25">
      <c r="A192" s="12"/>
    </row>
    <row r="193" ht="15.75" customHeight="1">
      <c r="A193" s="12"/>
    </row>
    <row r="194" ht="14.25">
      <c r="A194" s="12"/>
    </row>
    <row r="195" ht="15.75" customHeight="1">
      <c r="A195" s="12"/>
    </row>
    <row r="196" ht="14.25">
      <c r="A196" s="12"/>
    </row>
    <row r="197" ht="14.25">
      <c r="A197" s="12"/>
    </row>
    <row r="198" ht="14.25">
      <c r="A198" s="12"/>
    </row>
    <row r="199" ht="14.25">
      <c r="A199" s="12"/>
    </row>
    <row r="200" ht="14.25">
      <c r="A200" s="12"/>
    </row>
    <row r="201" ht="14.25">
      <c r="A201" s="12"/>
    </row>
    <row r="202" ht="14.25">
      <c r="A202" s="12"/>
    </row>
    <row r="203" ht="14.25">
      <c r="A203" s="12"/>
    </row>
    <row r="204" ht="14.25">
      <c r="A204" s="12"/>
    </row>
    <row r="205" ht="14.25">
      <c r="A205" s="12"/>
    </row>
    <row r="206" ht="14.25">
      <c r="A206" s="12"/>
    </row>
    <row r="207" ht="14.25">
      <c r="A207" s="12"/>
    </row>
    <row r="208" ht="14.25">
      <c r="A208" s="12"/>
    </row>
    <row r="209" ht="14.25">
      <c r="A209" s="12"/>
    </row>
    <row r="210" ht="14.25">
      <c r="A210" s="12"/>
    </row>
    <row r="211" ht="14.25">
      <c r="A211" s="12"/>
    </row>
    <row r="212" ht="14.25">
      <c r="A212" s="12"/>
    </row>
    <row r="213" ht="14.25">
      <c r="A213" s="12"/>
    </row>
    <row r="214" ht="14.25">
      <c r="A214" s="12"/>
    </row>
    <row r="215" ht="14.25">
      <c r="A215" s="12"/>
    </row>
    <row r="216" ht="14.25">
      <c r="A216" s="12">
        <v>168</v>
      </c>
    </row>
    <row r="217" ht="14.25">
      <c r="A217" s="12">
        <v>169</v>
      </c>
    </row>
    <row r="218" ht="14.25">
      <c r="A218" s="12">
        <v>170</v>
      </c>
    </row>
    <row r="219" ht="14.25">
      <c r="A219" s="12">
        <v>171</v>
      </c>
    </row>
    <row r="220" ht="14.25">
      <c r="A220" s="12">
        <v>172</v>
      </c>
    </row>
    <row r="221" ht="14.25">
      <c r="A221" s="12">
        <v>173</v>
      </c>
    </row>
    <row r="222" ht="14.25">
      <c r="A222" s="12">
        <v>174</v>
      </c>
    </row>
    <row r="223" ht="14.25">
      <c r="A223" s="12">
        <v>175</v>
      </c>
    </row>
    <row r="224" ht="14.25">
      <c r="A224" s="12">
        <v>176</v>
      </c>
    </row>
    <row r="225" ht="14.25">
      <c r="A225" s="12">
        <v>177</v>
      </c>
    </row>
    <row r="226" ht="14.25">
      <c r="A226" s="12">
        <v>178</v>
      </c>
    </row>
    <row r="227" ht="14.25">
      <c r="A227" s="12">
        <v>179</v>
      </c>
    </row>
    <row r="228" ht="14.25">
      <c r="A228" s="12">
        <v>180</v>
      </c>
    </row>
    <row r="229" ht="14.25">
      <c r="A229" s="12">
        <v>181</v>
      </c>
    </row>
    <row r="230" ht="14.25">
      <c r="A230" s="12">
        <v>182</v>
      </c>
    </row>
    <row r="231" ht="14.25">
      <c r="A231" s="12">
        <v>183</v>
      </c>
    </row>
    <row r="232" ht="14.25">
      <c r="A232" s="12">
        <v>184</v>
      </c>
    </row>
    <row r="233" ht="14.25">
      <c r="A233" s="12">
        <v>185</v>
      </c>
    </row>
    <row r="234" ht="14.25">
      <c r="A234" s="12">
        <v>186</v>
      </c>
    </row>
    <row r="235" ht="14.25">
      <c r="A235" s="12">
        <v>187</v>
      </c>
    </row>
    <row r="236" ht="14.25">
      <c r="A236" s="12">
        <v>188</v>
      </c>
    </row>
    <row r="237" ht="14.25">
      <c r="A237" s="12">
        <v>189</v>
      </c>
    </row>
    <row r="238" ht="14.25">
      <c r="A238" s="12">
        <v>190</v>
      </c>
    </row>
    <row r="239" ht="14.25">
      <c r="A239" s="12">
        <v>191</v>
      </c>
    </row>
    <row r="240" ht="14.25">
      <c r="A240" s="12">
        <v>192</v>
      </c>
    </row>
    <row r="241" ht="14.25">
      <c r="A241" s="12">
        <v>193</v>
      </c>
    </row>
    <row r="242" ht="14.25">
      <c r="A242" s="12">
        <v>194</v>
      </c>
    </row>
    <row r="243" ht="14.25">
      <c r="A243" s="12">
        <v>195</v>
      </c>
    </row>
    <row r="244" ht="14.25">
      <c r="A244" s="12">
        <v>196</v>
      </c>
    </row>
    <row r="245" ht="14.25">
      <c r="A245" s="12">
        <v>197</v>
      </c>
    </row>
    <row r="246" ht="14.25">
      <c r="A246" s="12">
        <v>198</v>
      </c>
    </row>
    <row r="247" ht="14.25">
      <c r="A247" s="12">
        <v>199</v>
      </c>
    </row>
    <row r="248" ht="14.25">
      <c r="A248" s="12">
        <v>200</v>
      </c>
    </row>
    <row r="249" ht="14.25">
      <c r="A249" s="12">
        <v>201</v>
      </c>
    </row>
    <row r="250" ht="14.25">
      <c r="A250" s="12">
        <v>202</v>
      </c>
    </row>
    <row r="251" ht="14.25">
      <c r="A251" s="12">
        <v>203</v>
      </c>
    </row>
    <row r="252" ht="14.25">
      <c r="A252" s="12">
        <v>204</v>
      </c>
    </row>
    <row r="253" ht="14.25">
      <c r="A253" s="12">
        <v>205</v>
      </c>
    </row>
    <row r="254" ht="14.25">
      <c r="A254" s="12">
        <v>206</v>
      </c>
    </row>
    <row r="255" ht="14.25">
      <c r="A255" s="12">
        <v>207</v>
      </c>
    </row>
    <row r="256" ht="14.25">
      <c r="A256" s="12">
        <v>208</v>
      </c>
    </row>
    <row r="257" ht="14.25">
      <c r="A257" s="12">
        <v>209</v>
      </c>
    </row>
    <row r="258" ht="14.25">
      <c r="A258" s="12">
        <v>210</v>
      </c>
    </row>
    <row r="259" ht="14.25">
      <c r="A259" s="12">
        <v>211</v>
      </c>
    </row>
    <row r="260" ht="14.25">
      <c r="A260" s="12">
        <v>212</v>
      </c>
    </row>
    <row r="261" ht="14.25">
      <c r="A261" s="12">
        <v>213</v>
      </c>
    </row>
    <row r="262" ht="14.25">
      <c r="A262" s="12">
        <v>214</v>
      </c>
    </row>
    <row r="263" ht="14.25">
      <c r="A263" s="12">
        <v>215</v>
      </c>
    </row>
  </sheetData>
  <sheetProtection/>
  <mergeCells count="43">
    <mergeCell ref="E82:F82"/>
    <mergeCell ref="E83:F83"/>
    <mergeCell ref="E84:F84"/>
    <mergeCell ref="E81:F81"/>
    <mergeCell ref="E78:F78"/>
    <mergeCell ref="E79:F79"/>
    <mergeCell ref="E80:F80"/>
    <mergeCell ref="E74:F74"/>
    <mergeCell ref="E75:F75"/>
    <mergeCell ref="E76:F76"/>
    <mergeCell ref="E77:F77"/>
    <mergeCell ref="P60:P61"/>
    <mergeCell ref="O60:O61"/>
    <mergeCell ref="M60:N61"/>
    <mergeCell ref="E66:F66"/>
    <mergeCell ref="E62:F62"/>
    <mergeCell ref="E63:F63"/>
    <mergeCell ref="E64:F64"/>
    <mergeCell ref="E65:F65"/>
    <mergeCell ref="E70:F70"/>
    <mergeCell ref="E67:F67"/>
    <mergeCell ref="E68:F68"/>
    <mergeCell ref="E69:F69"/>
    <mergeCell ref="D60:D61"/>
    <mergeCell ref="N5:N6"/>
    <mergeCell ref="B5:C6"/>
    <mergeCell ref="D5:E6"/>
    <mergeCell ref="F5:L6"/>
    <mergeCell ref="M5:M6"/>
    <mergeCell ref="A1:N1"/>
    <mergeCell ref="A2:N2"/>
    <mergeCell ref="J3:M3"/>
    <mergeCell ref="A5:A6"/>
    <mergeCell ref="A3:C3"/>
    <mergeCell ref="E71:F71"/>
    <mergeCell ref="E72:F72"/>
    <mergeCell ref="E73:F73"/>
    <mergeCell ref="A57:O57"/>
    <mergeCell ref="A58:N58"/>
    <mergeCell ref="A60:A61"/>
    <mergeCell ref="A59:B59"/>
    <mergeCell ref="J59:M59"/>
    <mergeCell ref="B60:C61"/>
  </mergeCells>
  <conditionalFormatting sqref="D7:M7 N38:N42 N44:N48 D13:M13 D19:M19 D25:M25 D31:M31 D37:M37 D43:M43 N32:N36 N56 D49:L55 M49">
    <cfRule type="cellIs" priority="1" dxfId="14" operator="equal" stopIfTrue="1">
      <formula>0</formula>
    </cfRule>
  </conditionalFormatting>
  <conditionalFormatting sqref="D8:L12 D44:F48 H44:L48 G44:G47 D20:M24 D26:L30 H38:L42 D14:L18 D56:L56 M8:M11 M14:M17 D38:F42 G38:G41 D32:L36">
    <cfRule type="cellIs" priority="2" dxfId="15" operator="equal" stopIfTrue="1">
      <formula>0</formula>
    </cfRule>
  </conditionalFormatting>
  <printOptions/>
  <pageMargins left="0.2362204724409449" right="0" top="0.3937007874015748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S190"/>
  <sheetViews>
    <sheetView zoomScale="140" zoomScaleNormal="140" zoomScaleSheetLayoutView="75" zoomScalePageLayoutView="0" workbookViewId="0" topLeftCell="A142">
      <selection activeCell="D6" sqref="D6:M9"/>
    </sheetView>
  </sheetViews>
  <sheetFormatPr defaultColWidth="9.00390625" defaultRowHeight="12.75"/>
  <cols>
    <col min="1" max="1" width="3.875" style="0" customWidth="1"/>
    <col min="2" max="2" width="13.125" style="0" customWidth="1"/>
    <col min="3" max="3" width="8.875" style="0" customWidth="1"/>
    <col min="4" max="5" width="6.375" style="0" customWidth="1"/>
    <col min="6" max="6" width="6.00390625" style="0" customWidth="1"/>
    <col min="7" max="8" width="6.25390625" style="0" customWidth="1"/>
    <col min="9" max="9" width="6.375" style="0" customWidth="1"/>
    <col min="10" max="10" width="6.25390625" style="0" customWidth="1"/>
    <col min="11" max="11" width="8.375" style="0" customWidth="1"/>
    <col min="12" max="12" width="6.375" style="0" customWidth="1"/>
    <col min="13" max="13" width="5.625" style="0" customWidth="1"/>
    <col min="14" max="14" width="6.875" style="0" customWidth="1"/>
  </cols>
  <sheetData>
    <row r="1" spans="1:14" ht="55.5" customHeight="1">
      <c r="A1" s="511" t="s">
        <v>411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</row>
    <row r="2" spans="1:14" ht="21" customHeight="1">
      <c r="A2" s="558" t="s">
        <v>104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13"/>
      <c r="N2" s="179"/>
    </row>
    <row r="3" spans="1:14" ht="13.5" customHeight="1">
      <c r="A3" s="508">
        <v>42903</v>
      </c>
      <c r="B3" s="508"/>
      <c r="C3" s="508"/>
      <c r="M3" s="13"/>
      <c r="N3" s="179"/>
    </row>
    <row r="4" spans="1:14" ht="13.5" customHeight="1">
      <c r="A4" s="512" t="s">
        <v>8</v>
      </c>
      <c r="B4" s="514" t="s">
        <v>0</v>
      </c>
      <c r="C4" s="515"/>
      <c r="D4" s="548" t="s">
        <v>96</v>
      </c>
      <c r="E4" s="549"/>
      <c r="F4" s="552" t="s">
        <v>97</v>
      </c>
      <c r="G4" s="553"/>
      <c r="H4" s="553"/>
      <c r="I4" s="553"/>
      <c r="J4" s="553"/>
      <c r="K4" s="553"/>
      <c r="L4" s="554"/>
      <c r="M4" s="527" t="s">
        <v>7</v>
      </c>
      <c r="N4" s="529" t="s">
        <v>98</v>
      </c>
    </row>
    <row r="5" spans="1:14" ht="13.5" customHeight="1">
      <c r="A5" s="513"/>
      <c r="B5" s="516"/>
      <c r="C5" s="517"/>
      <c r="D5" s="550"/>
      <c r="E5" s="551"/>
      <c r="F5" s="555"/>
      <c r="G5" s="556"/>
      <c r="H5" s="556"/>
      <c r="I5" s="556"/>
      <c r="J5" s="556"/>
      <c r="K5" s="556"/>
      <c r="L5" s="557"/>
      <c r="M5" s="528"/>
      <c r="N5" s="530"/>
    </row>
    <row r="6" spans="1:14" ht="18.75" customHeight="1">
      <c r="A6" s="126">
        <v>1</v>
      </c>
      <c r="B6" s="104" t="s">
        <v>29</v>
      </c>
      <c r="C6" s="102"/>
      <c r="D6" s="234">
        <f>SUM(D7:D11)</f>
        <v>51</v>
      </c>
      <c r="E6" s="234">
        <f>SUM(D7:E11)</f>
        <v>102</v>
      </c>
      <c r="F6" s="234">
        <f>SUM(D7:F11)</f>
        <v>122.3</v>
      </c>
      <c r="G6" s="234">
        <f>SUM(D7:G11)</f>
        <v>143.00000000000003</v>
      </c>
      <c r="H6" s="234">
        <f>SUM(D7:H11)</f>
        <v>163.00000000000006</v>
      </c>
      <c r="I6" s="234">
        <f>SUM(D7:I11)</f>
        <v>183.20000000000005</v>
      </c>
      <c r="J6" s="234">
        <f>SUM(D7:J11)</f>
        <v>203.40000000000006</v>
      </c>
      <c r="K6" s="234">
        <f>SUM(D7:K11)</f>
        <v>222.00000000000006</v>
      </c>
      <c r="L6" s="234">
        <f>SUM(D7:L11)</f>
        <v>242.00000000000003</v>
      </c>
      <c r="M6" s="234">
        <f>SUM(D7:L11)</f>
        <v>242.00000000000003</v>
      </c>
      <c r="N6" s="235">
        <v>23</v>
      </c>
    </row>
    <row r="7" spans="1:14" ht="13.5" customHeight="1">
      <c r="A7" s="305"/>
      <c r="B7" s="306"/>
      <c r="C7" s="307"/>
      <c r="D7" s="236">
        <v>10.6</v>
      </c>
      <c r="E7" s="236">
        <v>10.1</v>
      </c>
      <c r="F7" s="236">
        <v>10.4</v>
      </c>
      <c r="G7" s="236">
        <v>10</v>
      </c>
      <c r="H7" s="236">
        <v>10.3</v>
      </c>
      <c r="I7" s="236">
        <v>10.1</v>
      </c>
      <c r="J7" s="236">
        <v>10.1</v>
      </c>
      <c r="K7" s="236">
        <v>8.7</v>
      </c>
      <c r="L7" s="236">
        <v>9.8</v>
      </c>
      <c r="M7" s="324"/>
      <c r="N7" s="235"/>
    </row>
    <row r="8" spans="1:14" ht="13.5" customHeight="1">
      <c r="A8" s="305"/>
      <c r="B8" s="306"/>
      <c r="C8" s="307"/>
      <c r="D8" s="236">
        <v>10.5</v>
      </c>
      <c r="E8" s="236">
        <v>9.9</v>
      </c>
      <c r="F8" s="236">
        <v>9.9</v>
      </c>
      <c r="G8" s="236">
        <v>10.7</v>
      </c>
      <c r="H8" s="236">
        <v>9.7</v>
      </c>
      <c r="I8" s="236">
        <v>10.1</v>
      </c>
      <c r="J8" s="236">
        <v>10.1</v>
      </c>
      <c r="K8" s="236">
        <v>9.9</v>
      </c>
      <c r="L8" s="236">
        <v>10.2</v>
      </c>
      <c r="M8" s="324"/>
      <c r="N8" s="235"/>
    </row>
    <row r="9" spans="1:14" ht="13.5" customHeight="1">
      <c r="A9" s="305"/>
      <c r="B9" s="306"/>
      <c r="C9" s="307"/>
      <c r="D9" s="236">
        <v>9.8</v>
      </c>
      <c r="E9" s="236">
        <v>10.7</v>
      </c>
      <c r="F9" s="236"/>
      <c r="G9" s="236"/>
      <c r="H9" s="236"/>
      <c r="I9" s="236"/>
      <c r="J9" s="236"/>
      <c r="K9" s="236"/>
      <c r="L9" s="236"/>
      <c r="M9" s="324"/>
      <c r="N9" s="235"/>
    </row>
    <row r="10" spans="1:14" ht="13.5" customHeight="1">
      <c r="A10" s="126"/>
      <c r="B10" s="121"/>
      <c r="C10" s="208"/>
      <c r="D10" s="236">
        <v>10.3</v>
      </c>
      <c r="E10" s="236">
        <v>10</v>
      </c>
      <c r="F10" s="236"/>
      <c r="G10" s="236"/>
      <c r="H10" s="236"/>
      <c r="I10" s="236"/>
      <c r="J10" s="236"/>
      <c r="K10" s="236"/>
      <c r="L10" s="236"/>
      <c r="M10" s="324"/>
      <c r="N10" s="235"/>
    </row>
    <row r="11" spans="1:14" ht="13.5" customHeight="1">
      <c r="A11" s="237"/>
      <c r="B11" s="121"/>
      <c r="C11" s="161"/>
      <c r="D11" s="236">
        <v>9.8</v>
      </c>
      <c r="E11" s="236">
        <v>10.3</v>
      </c>
      <c r="F11" s="207"/>
      <c r="G11" s="207"/>
      <c r="H11" s="207"/>
      <c r="I11" s="207"/>
      <c r="J11" s="207"/>
      <c r="K11" s="207"/>
      <c r="L11" s="207"/>
      <c r="M11" s="207"/>
      <c r="N11" s="235"/>
    </row>
    <row r="12" spans="1:14" ht="15.75" customHeight="1">
      <c r="A12" s="126">
        <v>2</v>
      </c>
      <c r="B12" s="104" t="s">
        <v>62</v>
      </c>
      <c r="C12" s="170"/>
      <c r="D12" s="234">
        <f>SUM(D13:D17)</f>
        <v>51.800000000000004</v>
      </c>
      <c r="E12" s="234">
        <f>SUM(D13:E17)</f>
        <v>101.89999999999999</v>
      </c>
      <c r="F12" s="234">
        <f>SUM(C13:F17)</f>
        <v>122.4</v>
      </c>
      <c r="G12" s="234">
        <f>SUM(D13:G17)</f>
        <v>142.3</v>
      </c>
      <c r="H12" s="234">
        <f>SUM(D13:H17)</f>
        <v>163.10000000000002</v>
      </c>
      <c r="I12" s="234">
        <f>SUM(D13:I17)</f>
        <v>183.80000000000004</v>
      </c>
      <c r="J12" s="234">
        <f>SUM(D13:J17)</f>
        <v>202.10000000000005</v>
      </c>
      <c r="K12" s="234">
        <f>SUM(D13:K17)</f>
        <v>221.90000000000003</v>
      </c>
      <c r="L12" s="234">
        <f>SUM(D13:L17)</f>
        <v>241.70000000000005</v>
      </c>
      <c r="M12" s="234">
        <f>SUM(D13:L17)</f>
        <v>241.70000000000005</v>
      </c>
      <c r="N12" s="235" t="s">
        <v>235</v>
      </c>
    </row>
    <row r="13" spans="1:14" ht="13.5" customHeight="1">
      <c r="A13" s="126"/>
      <c r="B13" s="239"/>
      <c r="C13" s="208"/>
      <c r="D13" s="236">
        <v>10.8</v>
      </c>
      <c r="E13" s="236">
        <v>9.9</v>
      </c>
      <c r="F13" s="236">
        <v>10.1</v>
      </c>
      <c r="G13" s="236">
        <v>10.2</v>
      </c>
      <c r="H13" s="236">
        <v>10.4</v>
      </c>
      <c r="I13" s="236">
        <v>10.2</v>
      </c>
      <c r="J13" s="236">
        <v>8.3</v>
      </c>
      <c r="K13" s="236">
        <v>9.7</v>
      </c>
      <c r="L13" s="236">
        <v>9.3</v>
      </c>
      <c r="M13" s="234"/>
      <c r="N13" s="235"/>
    </row>
    <row r="14" spans="1:14" ht="13.5" customHeight="1">
      <c r="A14" s="126"/>
      <c r="B14" s="239"/>
      <c r="C14" s="208"/>
      <c r="D14" s="236">
        <v>9.8</v>
      </c>
      <c r="E14" s="236">
        <v>9.7</v>
      </c>
      <c r="F14" s="236">
        <v>10.4</v>
      </c>
      <c r="G14" s="236">
        <v>9.7</v>
      </c>
      <c r="H14" s="236">
        <v>10.4</v>
      </c>
      <c r="I14" s="236">
        <v>10.5</v>
      </c>
      <c r="J14" s="236">
        <v>10</v>
      </c>
      <c r="K14" s="236">
        <v>10.1</v>
      </c>
      <c r="L14" s="236">
        <v>10.5</v>
      </c>
      <c r="M14" s="234"/>
      <c r="N14" s="235"/>
    </row>
    <row r="15" spans="1:14" ht="13.5" customHeight="1">
      <c r="A15" s="126"/>
      <c r="B15" s="239"/>
      <c r="C15" s="208"/>
      <c r="D15" s="236">
        <v>10.3</v>
      </c>
      <c r="E15" s="236">
        <v>10.3</v>
      </c>
      <c r="F15" s="236"/>
      <c r="G15" s="236"/>
      <c r="H15" s="236"/>
      <c r="I15" s="236"/>
      <c r="J15" s="236"/>
      <c r="K15" s="236"/>
      <c r="L15" s="236"/>
      <c r="M15" s="234"/>
      <c r="N15" s="235"/>
    </row>
    <row r="16" spans="1:14" ht="13.5" customHeight="1">
      <c r="A16" s="126"/>
      <c r="B16" s="239"/>
      <c r="C16" s="208"/>
      <c r="D16" s="236">
        <v>10.3</v>
      </c>
      <c r="E16" s="236">
        <v>10.3</v>
      </c>
      <c r="F16" s="236"/>
      <c r="G16" s="236"/>
      <c r="H16" s="236"/>
      <c r="I16" s="236"/>
      <c r="J16" s="236"/>
      <c r="K16" s="236"/>
      <c r="L16" s="236"/>
      <c r="M16" s="155"/>
      <c r="N16" s="235"/>
    </row>
    <row r="17" spans="1:14" ht="13.5" customHeight="1">
      <c r="A17" s="237"/>
      <c r="C17" s="161"/>
      <c r="D17" s="241">
        <v>10.6</v>
      </c>
      <c r="E17" s="241">
        <v>9.9</v>
      </c>
      <c r="F17" s="207"/>
      <c r="G17" s="207"/>
      <c r="H17" s="207"/>
      <c r="I17" s="207"/>
      <c r="J17" s="207"/>
      <c r="K17" s="207"/>
      <c r="L17" s="207"/>
      <c r="M17" s="207"/>
      <c r="N17" s="235"/>
    </row>
    <row r="18" spans="1:14" ht="16.5" customHeight="1">
      <c r="A18" s="123">
        <v>3</v>
      </c>
      <c r="B18" s="104" t="s">
        <v>63</v>
      </c>
      <c r="C18" s="102"/>
      <c r="D18" s="234">
        <f>SUM(D19:D23)</f>
        <v>50</v>
      </c>
      <c r="E18" s="234">
        <f>SUM(D19:E23)</f>
        <v>101.6</v>
      </c>
      <c r="F18" s="234">
        <f>SUM(D19:F23)</f>
        <v>121.3</v>
      </c>
      <c r="G18" s="234">
        <f>SUM(D19:G23)</f>
        <v>142.2</v>
      </c>
      <c r="H18" s="234">
        <f>SUM(D19:H23)</f>
        <v>162.49999999999997</v>
      </c>
      <c r="I18" s="234">
        <f>SUM(D19:I23)</f>
        <v>182.1</v>
      </c>
      <c r="J18" s="234">
        <f>SUM(D19:J23)</f>
        <v>202.09999999999997</v>
      </c>
      <c r="K18" s="234">
        <f>SUM(D19:K23)</f>
        <v>221.79999999999998</v>
      </c>
      <c r="L18" s="242">
        <f>SUM(D19:L23)</f>
        <v>221.79999999999998</v>
      </c>
      <c r="M18" s="234">
        <f>SUM(D19:L23)</f>
        <v>221.79999999999998</v>
      </c>
      <c r="N18" s="235" t="s">
        <v>235</v>
      </c>
    </row>
    <row r="19" spans="1:14" ht="13.5" customHeight="1">
      <c r="A19" s="123"/>
      <c r="B19" s="239"/>
      <c r="C19" s="208"/>
      <c r="D19" s="236">
        <v>10</v>
      </c>
      <c r="E19" s="236">
        <v>10.2</v>
      </c>
      <c r="F19" s="236">
        <v>9.6</v>
      </c>
      <c r="G19" s="236">
        <v>10.3</v>
      </c>
      <c r="H19" s="236">
        <v>10.7</v>
      </c>
      <c r="I19" s="236">
        <v>9.7</v>
      </c>
      <c r="J19" s="236">
        <v>9.8</v>
      </c>
      <c r="K19" s="236">
        <v>10.2</v>
      </c>
      <c r="L19" s="236"/>
      <c r="N19" s="235"/>
    </row>
    <row r="20" spans="1:14" ht="13.5" customHeight="1">
      <c r="A20" s="123"/>
      <c r="B20" s="239"/>
      <c r="C20" s="208"/>
      <c r="D20" s="236">
        <v>10.5</v>
      </c>
      <c r="E20" s="236">
        <v>10.1</v>
      </c>
      <c r="F20" s="236">
        <v>10.1</v>
      </c>
      <c r="G20" s="236">
        <v>10.6</v>
      </c>
      <c r="H20" s="236">
        <v>9.6</v>
      </c>
      <c r="I20" s="236">
        <v>9.9</v>
      </c>
      <c r="J20" s="236">
        <v>10.2</v>
      </c>
      <c r="K20" s="236">
        <v>9.5</v>
      </c>
      <c r="L20" s="236"/>
      <c r="N20" s="235"/>
    </row>
    <row r="21" spans="1:14" ht="13.5" customHeight="1">
      <c r="A21" s="123"/>
      <c r="B21" s="239"/>
      <c r="C21" s="208"/>
      <c r="D21" s="236">
        <v>10.3</v>
      </c>
      <c r="E21" s="236">
        <v>10.3</v>
      </c>
      <c r="F21" s="236"/>
      <c r="G21" s="236"/>
      <c r="H21" s="236"/>
      <c r="I21" s="236"/>
      <c r="J21" s="236"/>
      <c r="K21" s="236"/>
      <c r="L21" s="236"/>
      <c r="N21" s="235"/>
    </row>
    <row r="22" spans="1:14" ht="13.5" customHeight="1">
      <c r="A22" s="123"/>
      <c r="C22" s="208"/>
      <c r="D22" s="236">
        <v>10.2</v>
      </c>
      <c r="E22" s="236">
        <v>10.8</v>
      </c>
      <c r="F22" s="236"/>
      <c r="G22" s="236"/>
      <c r="H22" s="236"/>
      <c r="I22" s="236"/>
      <c r="J22" s="236"/>
      <c r="K22" s="236"/>
      <c r="L22" s="236"/>
      <c r="N22" s="235"/>
    </row>
    <row r="23" spans="1:14" ht="13.5" customHeight="1">
      <c r="A23" s="123"/>
      <c r="B23" s="239"/>
      <c r="C23" s="208"/>
      <c r="D23" s="236">
        <v>9</v>
      </c>
      <c r="E23" s="236">
        <v>10.2</v>
      </c>
      <c r="F23" s="207"/>
      <c r="G23" s="207"/>
      <c r="H23" s="207"/>
      <c r="I23" s="207"/>
      <c r="J23" s="207"/>
      <c r="K23" s="207"/>
      <c r="L23" s="207"/>
      <c r="N23" s="235"/>
    </row>
    <row r="24" spans="1:14" ht="17.25" customHeight="1">
      <c r="A24" s="123">
        <v>4</v>
      </c>
      <c r="B24" s="104" t="s">
        <v>384</v>
      </c>
      <c r="C24" s="208"/>
      <c r="D24" s="234">
        <f>SUM(D25:D29)</f>
        <v>50.9</v>
      </c>
      <c r="E24" s="234">
        <f>SUM(D25:E29)</f>
        <v>101.10000000000001</v>
      </c>
      <c r="F24" s="234">
        <f>SUM(D25:F29)</f>
        <v>120.30000000000001</v>
      </c>
      <c r="G24" s="234">
        <f>SUM(D25:G29)</f>
        <v>140.49999999999997</v>
      </c>
      <c r="H24" s="234">
        <f>SUM(D25:H29)</f>
        <v>161.6</v>
      </c>
      <c r="I24" s="234">
        <f>SUM(D25:I29)</f>
        <v>181.79999999999998</v>
      </c>
      <c r="J24" s="234">
        <f>SUM(D25:J29)</f>
        <v>201.29999999999998</v>
      </c>
      <c r="K24" s="242">
        <f>SUM(D25:K29)</f>
        <v>201.29999999999998</v>
      </c>
      <c r="L24" s="242">
        <f>SUM(D25:L29)</f>
        <v>201.29999999999998</v>
      </c>
      <c r="M24" s="234">
        <f>SUM(D25:L29)</f>
        <v>201.29999999999998</v>
      </c>
      <c r="N24" s="235">
        <v>19</v>
      </c>
    </row>
    <row r="25" spans="1:14" ht="13.5" customHeight="1">
      <c r="A25" s="123"/>
      <c r="C25" s="208"/>
      <c r="D25" s="236">
        <v>10.6</v>
      </c>
      <c r="E25" s="236">
        <v>9.7</v>
      </c>
      <c r="F25" s="236">
        <v>9.7</v>
      </c>
      <c r="G25" s="236">
        <v>10.7</v>
      </c>
      <c r="H25" s="236">
        <v>10.6</v>
      </c>
      <c r="I25" s="236">
        <v>10.5</v>
      </c>
      <c r="J25" s="236">
        <v>10.4</v>
      </c>
      <c r="K25" s="236"/>
      <c r="L25" s="236"/>
      <c r="N25" s="235"/>
    </row>
    <row r="26" spans="1:14" ht="13.5" customHeight="1">
      <c r="A26" s="123"/>
      <c r="C26" s="208"/>
      <c r="D26" s="236">
        <v>9.9</v>
      </c>
      <c r="E26" s="236">
        <v>10.3</v>
      </c>
      <c r="F26" s="236">
        <v>9.5</v>
      </c>
      <c r="G26" s="236">
        <v>9.5</v>
      </c>
      <c r="H26" s="236">
        <v>10.5</v>
      </c>
      <c r="I26" s="236">
        <v>9.7</v>
      </c>
      <c r="J26" s="236">
        <v>9.1</v>
      </c>
      <c r="K26" s="236"/>
      <c r="L26" s="236"/>
      <c r="N26" s="235"/>
    </row>
    <row r="27" spans="1:14" ht="13.5" customHeight="1">
      <c r="A27" s="123"/>
      <c r="C27" s="208"/>
      <c r="D27" s="236">
        <v>10</v>
      </c>
      <c r="E27" s="236">
        <v>10</v>
      </c>
      <c r="F27" s="236"/>
      <c r="G27" s="236"/>
      <c r="H27" s="236"/>
      <c r="I27" s="236"/>
      <c r="J27" s="236"/>
      <c r="K27" s="236"/>
      <c r="L27" s="236"/>
      <c r="N27" s="235"/>
    </row>
    <row r="28" spans="1:14" ht="13.5" customHeight="1">
      <c r="A28" s="123"/>
      <c r="C28" s="208"/>
      <c r="D28" s="236">
        <v>10.5</v>
      </c>
      <c r="E28" s="236">
        <v>10.5</v>
      </c>
      <c r="F28" s="236"/>
      <c r="G28" s="236"/>
      <c r="H28" s="236"/>
      <c r="I28" s="236"/>
      <c r="J28" s="236"/>
      <c r="K28" s="236"/>
      <c r="L28" s="236"/>
      <c r="N28" s="235"/>
    </row>
    <row r="29" spans="1:14" ht="13.5" customHeight="1">
      <c r="A29" s="123"/>
      <c r="B29" s="239"/>
      <c r="C29" s="208"/>
      <c r="D29" s="236">
        <v>9.9</v>
      </c>
      <c r="E29" s="236">
        <v>9.7</v>
      </c>
      <c r="F29" s="207"/>
      <c r="G29" s="207"/>
      <c r="H29" s="207"/>
      <c r="I29" s="207"/>
      <c r="J29" s="207"/>
      <c r="K29" s="207"/>
      <c r="L29" s="207"/>
      <c r="N29" s="235"/>
    </row>
    <row r="30" spans="1:14" ht="17.25" customHeight="1">
      <c r="A30" s="123">
        <v>5</v>
      </c>
      <c r="B30" s="72" t="s">
        <v>163</v>
      </c>
      <c r="C30" s="102"/>
      <c r="D30" s="234">
        <f>SUM(D31:D35)</f>
        <v>50.7</v>
      </c>
      <c r="E30" s="234">
        <f>SUM(D31:E35)</f>
        <v>101.3</v>
      </c>
      <c r="F30" s="234">
        <f>SUM(D31:F35)</f>
        <v>120.8</v>
      </c>
      <c r="G30" s="234">
        <f>SUM(D31:G35)</f>
        <v>141.29999999999998</v>
      </c>
      <c r="H30" s="234">
        <f>SUM(D31:H35)</f>
        <v>161.1</v>
      </c>
      <c r="I30" s="234">
        <f>SUM(D31:I35)</f>
        <v>180.5</v>
      </c>
      <c r="J30" s="242">
        <f>SUM(D31:J35)</f>
        <v>180.5</v>
      </c>
      <c r="K30" s="242">
        <f>SUM(D31:K35)</f>
        <v>180.5</v>
      </c>
      <c r="L30" s="242">
        <f>SUM(D31:L35)</f>
        <v>180.5</v>
      </c>
      <c r="M30" s="234">
        <f>SUM(D31:L35)</f>
        <v>180.5</v>
      </c>
      <c r="N30" s="235">
        <v>16</v>
      </c>
    </row>
    <row r="31" spans="1:14" ht="13.5" customHeight="1">
      <c r="A31" s="123"/>
      <c r="B31" s="239"/>
      <c r="C31" s="208"/>
      <c r="D31" s="236">
        <v>10.4</v>
      </c>
      <c r="E31" s="236">
        <v>9.8</v>
      </c>
      <c r="F31" s="236">
        <v>10</v>
      </c>
      <c r="G31" s="236">
        <v>10.2</v>
      </c>
      <c r="H31" s="236">
        <v>10.3</v>
      </c>
      <c r="I31" s="236">
        <v>9.8</v>
      </c>
      <c r="J31" s="236"/>
      <c r="K31" s="236"/>
      <c r="L31" s="236"/>
      <c r="N31" s="235"/>
    </row>
    <row r="32" spans="1:14" ht="13.5" customHeight="1">
      <c r="A32" s="123"/>
      <c r="B32" s="239"/>
      <c r="C32" s="208"/>
      <c r="D32" s="236">
        <v>10.5</v>
      </c>
      <c r="E32" s="236">
        <v>10.6</v>
      </c>
      <c r="F32" s="236">
        <v>9.5</v>
      </c>
      <c r="G32" s="236">
        <v>10.3</v>
      </c>
      <c r="H32" s="236">
        <v>9.5</v>
      </c>
      <c r="I32" s="236">
        <v>9.6</v>
      </c>
      <c r="J32" s="236"/>
      <c r="K32" s="236"/>
      <c r="L32" s="236"/>
      <c r="N32" s="235"/>
    </row>
    <row r="33" spans="1:14" ht="13.5" customHeight="1">
      <c r="A33" s="123"/>
      <c r="B33" s="239"/>
      <c r="C33" s="208"/>
      <c r="D33" s="236">
        <v>10.3</v>
      </c>
      <c r="E33" s="236">
        <v>10.3</v>
      </c>
      <c r="F33" s="236"/>
      <c r="G33" s="236"/>
      <c r="H33" s="236"/>
      <c r="I33" s="236"/>
      <c r="J33" s="236"/>
      <c r="K33" s="236"/>
      <c r="L33" s="236"/>
      <c r="N33" s="235"/>
    </row>
    <row r="34" spans="1:14" ht="13.5" customHeight="1">
      <c r="A34" s="123"/>
      <c r="B34" s="239"/>
      <c r="C34" s="208"/>
      <c r="D34" s="236">
        <v>9.7</v>
      </c>
      <c r="E34" s="236">
        <v>9.8</v>
      </c>
      <c r="F34" s="236"/>
      <c r="G34" s="236"/>
      <c r="H34" s="236"/>
      <c r="I34" s="236"/>
      <c r="J34" s="236"/>
      <c r="K34" s="236"/>
      <c r="L34" s="236"/>
      <c r="N34" s="235"/>
    </row>
    <row r="35" spans="1:14" ht="13.5" customHeight="1">
      <c r="A35" s="123"/>
      <c r="B35" s="239"/>
      <c r="C35" s="208"/>
      <c r="D35" s="236">
        <v>9.8</v>
      </c>
      <c r="E35" s="236">
        <v>10.1</v>
      </c>
      <c r="F35" s="207"/>
      <c r="G35" s="207"/>
      <c r="H35" s="207"/>
      <c r="I35" s="207"/>
      <c r="J35" s="207"/>
      <c r="K35" s="207"/>
      <c r="L35" s="207"/>
      <c r="N35" s="235"/>
    </row>
    <row r="36" spans="1:14" ht="15.75" customHeight="1">
      <c r="A36" s="123">
        <v>6</v>
      </c>
      <c r="B36" s="104" t="s">
        <v>337</v>
      </c>
      <c r="C36" s="102"/>
      <c r="D36" s="234">
        <f>SUM(D37:D41)</f>
        <v>50.60000000000001</v>
      </c>
      <c r="E36" s="234">
        <f>SUM(D37:E41)</f>
        <v>98.3</v>
      </c>
      <c r="F36" s="234">
        <f>SUM(D37:F41)</f>
        <v>119.49999999999999</v>
      </c>
      <c r="G36" s="234">
        <f>SUM(D37:G41)</f>
        <v>139.60000000000002</v>
      </c>
      <c r="H36" s="234">
        <f>SUM(D37:H41)</f>
        <v>160.40000000000003</v>
      </c>
      <c r="I36" s="242">
        <f>SUM(D37:I41)</f>
        <v>160.40000000000003</v>
      </c>
      <c r="J36" s="242">
        <f>SUM(D37:J41)</f>
        <v>160.40000000000003</v>
      </c>
      <c r="K36" s="242">
        <f>SUM(D37:K41)</f>
        <v>160.40000000000003</v>
      </c>
      <c r="L36" s="242">
        <f>SUM(D37:L41)</f>
        <v>160.40000000000003</v>
      </c>
      <c r="M36" s="234">
        <f>SUM(D37:L41)</f>
        <v>160.40000000000003</v>
      </c>
      <c r="N36" s="235" t="s">
        <v>230</v>
      </c>
    </row>
    <row r="37" spans="1:14" ht="13.5" customHeight="1">
      <c r="A37" s="123"/>
      <c r="B37" s="239"/>
      <c r="C37" s="170"/>
      <c r="D37" s="236">
        <v>9.9</v>
      </c>
      <c r="E37" s="236">
        <v>10.9</v>
      </c>
      <c r="F37" s="236">
        <v>10.7</v>
      </c>
      <c r="G37" s="236">
        <v>9.2</v>
      </c>
      <c r="H37" s="236">
        <v>10.5</v>
      </c>
      <c r="I37" s="236"/>
      <c r="J37" s="236"/>
      <c r="K37" s="236"/>
      <c r="L37" s="236"/>
      <c r="N37" s="235"/>
    </row>
    <row r="38" spans="1:14" ht="13.5" customHeight="1">
      <c r="A38" s="123"/>
      <c r="B38" s="239"/>
      <c r="C38" s="170"/>
      <c r="D38" s="236">
        <v>10.3</v>
      </c>
      <c r="E38" s="236">
        <v>9.5</v>
      </c>
      <c r="F38" s="236">
        <v>10.5</v>
      </c>
      <c r="G38" s="236">
        <v>10.9</v>
      </c>
      <c r="H38" s="236">
        <v>10.3</v>
      </c>
      <c r="I38" s="236"/>
      <c r="J38" s="236"/>
      <c r="K38" s="236"/>
      <c r="L38" s="236"/>
      <c r="N38" s="235"/>
    </row>
    <row r="39" spans="1:14" ht="13.5" customHeight="1">
      <c r="A39" s="123"/>
      <c r="B39" s="239"/>
      <c r="C39" s="170"/>
      <c r="D39" s="236">
        <v>10.5</v>
      </c>
      <c r="E39" s="236">
        <v>8.1</v>
      </c>
      <c r="F39" s="236"/>
      <c r="G39" s="236"/>
      <c r="H39" s="236"/>
      <c r="I39" s="236"/>
      <c r="J39" s="236"/>
      <c r="K39" s="236"/>
      <c r="L39" s="236"/>
      <c r="N39" s="235"/>
    </row>
    <row r="40" spans="1:14" ht="13.5" customHeight="1">
      <c r="A40" s="123"/>
      <c r="C40" s="170"/>
      <c r="D40" s="236">
        <v>10.1</v>
      </c>
      <c r="E40" s="236">
        <v>8.9</v>
      </c>
      <c r="F40" s="236"/>
      <c r="G40" s="236"/>
      <c r="H40" s="236"/>
      <c r="I40" s="236"/>
      <c r="J40" s="236"/>
      <c r="K40" s="236"/>
      <c r="L40" s="236"/>
      <c r="N40" s="235"/>
    </row>
    <row r="41" spans="1:14" ht="13.5" customHeight="1">
      <c r="A41" s="123"/>
      <c r="B41" s="239"/>
      <c r="C41" s="170"/>
      <c r="D41" s="236">
        <v>9.8</v>
      </c>
      <c r="E41" s="236">
        <v>10.3</v>
      </c>
      <c r="F41" s="207"/>
      <c r="G41" s="207"/>
      <c r="H41" s="207"/>
      <c r="I41" s="207"/>
      <c r="J41" s="207"/>
      <c r="K41" s="207"/>
      <c r="L41" s="207"/>
      <c r="N41" s="235"/>
    </row>
    <row r="42" spans="1:14" ht="16.5" customHeight="1">
      <c r="A42" s="123">
        <v>7</v>
      </c>
      <c r="B42" s="104" t="s">
        <v>153</v>
      </c>
      <c r="C42" s="208"/>
      <c r="D42" s="234">
        <f>SUM(D43:D47)</f>
        <v>51.300000000000004</v>
      </c>
      <c r="E42" s="234">
        <f>SUM(D43:E47)</f>
        <v>98.39999999999999</v>
      </c>
      <c r="F42" s="234">
        <f>SUM(D43:F47)</f>
        <v>118.99999999999999</v>
      </c>
      <c r="G42" s="234">
        <f>SUM(D43:G47)</f>
        <v>138.29999999999998</v>
      </c>
      <c r="H42" s="242">
        <f>SUM(D43:H47)</f>
        <v>138.29999999999998</v>
      </c>
      <c r="I42" s="242">
        <f>SUM(D43:I47)</f>
        <v>138.29999999999998</v>
      </c>
      <c r="J42" s="242">
        <f>SUM(D43:J47)</f>
        <v>138.29999999999998</v>
      </c>
      <c r="K42" s="242">
        <f>SUM(D43:K47)</f>
        <v>138.29999999999998</v>
      </c>
      <c r="L42" s="242">
        <f>SUM(D43:L47)</f>
        <v>138.29999999999998</v>
      </c>
      <c r="M42" s="234">
        <f>SUM(D43:L47)</f>
        <v>138.29999999999998</v>
      </c>
      <c r="N42" s="235" t="s">
        <v>235</v>
      </c>
    </row>
    <row r="43" spans="1:14" ht="13.5" customHeight="1">
      <c r="A43" s="123"/>
      <c r="B43" s="244"/>
      <c r="C43" s="208"/>
      <c r="D43" s="236">
        <v>10.2</v>
      </c>
      <c r="E43" s="236">
        <v>8.9</v>
      </c>
      <c r="F43" s="236">
        <v>10.4</v>
      </c>
      <c r="G43" s="236">
        <v>9.7</v>
      </c>
      <c r="H43" s="236"/>
      <c r="I43" s="236"/>
      <c r="J43" s="236"/>
      <c r="K43" s="236"/>
      <c r="L43" s="236"/>
      <c r="N43" s="235"/>
    </row>
    <row r="44" spans="1:14" ht="13.5" customHeight="1">
      <c r="A44" s="123"/>
      <c r="B44" s="244"/>
      <c r="C44" s="208"/>
      <c r="D44" s="236">
        <v>10.5</v>
      </c>
      <c r="E44" s="236">
        <v>9.8</v>
      </c>
      <c r="F44" s="236">
        <v>10.2</v>
      </c>
      <c r="G44" s="236">
        <v>9.6</v>
      </c>
      <c r="H44" s="236"/>
      <c r="I44" s="236"/>
      <c r="J44" s="236"/>
      <c r="K44" s="236"/>
      <c r="L44" s="236"/>
      <c r="N44" s="235"/>
    </row>
    <row r="45" spans="1:14" ht="13.5" customHeight="1">
      <c r="A45" s="123"/>
      <c r="B45" s="244"/>
      <c r="C45" s="208"/>
      <c r="D45" s="236">
        <v>10.4</v>
      </c>
      <c r="E45" s="236">
        <v>9.6</v>
      </c>
      <c r="F45" s="236"/>
      <c r="G45" s="236"/>
      <c r="H45" s="236"/>
      <c r="I45" s="236"/>
      <c r="J45" s="236"/>
      <c r="K45" s="236"/>
      <c r="L45" s="236"/>
      <c r="N45" s="235"/>
    </row>
    <row r="46" spans="1:14" ht="15" customHeight="1">
      <c r="A46" s="123"/>
      <c r="B46" s="244"/>
      <c r="C46" s="208"/>
      <c r="D46" s="236">
        <v>9.6</v>
      </c>
      <c r="E46" s="236">
        <v>9.2</v>
      </c>
      <c r="F46" s="236"/>
      <c r="G46" s="236"/>
      <c r="H46" s="236"/>
      <c r="I46" s="236"/>
      <c r="J46" s="236"/>
      <c r="K46" s="236"/>
      <c r="L46" s="236"/>
      <c r="N46" s="235"/>
    </row>
    <row r="47" spans="1:14" ht="15" customHeight="1">
      <c r="A47" s="123"/>
      <c r="B47" s="244"/>
      <c r="C47" s="208"/>
      <c r="D47" s="236">
        <v>10.6</v>
      </c>
      <c r="E47" s="236">
        <v>9.6</v>
      </c>
      <c r="F47" s="207"/>
      <c r="G47" s="207"/>
      <c r="H47" s="207"/>
      <c r="I47" s="207"/>
      <c r="J47" s="207"/>
      <c r="K47" s="207"/>
      <c r="L47" s="207"/>
      <c r="N47" s="235"/>
    </row>
    <row r="48" spans="1:14" ht="17.25" customHeight="1">
      <c r="A48" s="123">
        <v>8</v>
      </c>
      <c r="B48" s="72" t="s">
        <v>339</v>
      </c>
      <c r="C48" s="102"/>
      <c r="D48" s="234">
        <f>SUM(D49:D53)</f>
        <v>48.8</v>
      </c>
      <c r="E48" s="234">
        <f>SUM(D49:E53)</f>
        <v>98.8</v>
      </c>
      <c r="F48" s="234">
        <f>SUM(D49:F53)</f>
        <v>118.89999999999999</v>
      </c>
      <c r="G48" s="234"/>
      <c r="H48" s="242">
        <f>SUM(D49:H53)</f>
        <v>118.89999999999999</v>
      </c>
      <c r="I48" s="242">
        <f>SUM(D49:I53)</f>
        <v>118.89999999999999</v>
      </c>
      <c r="J48" s="242">
        <f>SUM(D49:J53)</f>
        <v>118.89999999999999</v>
      </c>
      <c r="K48" s="242">
        <f>SUM(D49:K53)</f>
        <v>118.89999999999999</v>
      </c>
      <c r="L48" s="242">
        <f>SUM(D49:L53)</f>
        <v>118.89999999999999</v>
      </c>
      <c r="M48" s="234">
        <f>SUM(D49:L53)</f>
        <v>118.89999999999999</v>
      </c>
      <c r="N48" s="235" t="s">
        <v>223</v>
      </c>
    </row>
    <row r="49" spans="1:16" ht="16.5" customHeight="1">
      <c r="A49" s="123"/>
      <c r="B49" s="104"/>
      <c r="C49" s="208"/>
      <c r="D49" s="236">
        <v>9.3</v>
      </c>
      <c r="E49" s="236">
        <v>9.5</v>
      </c>
      <c r="F49" s="236">
        <v>9.7</v>
      </c>
      <c r="G49" s="236"/>
      <c r="H49" s="236"/>
      <c r="I49" s="236"/>
      <c r="J49" s="236"/>
      <c r="K49" s="236"/>
      <c r="L49" s="236"/>
      <c r="N49" s="243"/>
      <c r="P49" s="255"/>
    </row>
    <row r="50" spans="1:16" ht="16.5" customHeight="1">
      <c r="A50" s="123"/>
      <c r="B50" s="104"/>
      <c r="C50" s="208"/>
      <c r="D50" s="236">
        <v>10.4</v>
      </c>
      <c r="E50" s="236">
        <v>10.4</v>
      </c>
      <c r="F50" s="236">
        <v>10.4</v>
      </c>
      <c r="G50" s="236"/>
      <c r="H50" s="236"/>
      <c r="I50" s="236"/>
      <c r="J50" s="236"/>
      <c r="K50" s="236"/>
      <c r="L50" s="236"/>
      <c r="N50" s="243"/>
      <c r="P50" s="255"/>
    </row>
    <row r="51" spans="1:16" ht="16.5" customHeight="1">
      <c r="A51" s="123"/>
      <c r="B51" s="104"/>
      <c r="C51" s="208"/>
      <c r="D51" s="236">
        <v>9.7</v>
      </c>
      <c r="E51" s="236">
        <v>9.9</v>
      </c>
      <c r="F51" s="236"/>
      <c r="G51" s="236"/>
      <c r="H51" s="236"/>
      <c r="I51" s="236"/>
      <c r="J51" s="236"/>
      <c r="K51" s="236"/>
      <c r="L51" s="236"/>
      <c r="N51" s="243"/>
      <c r="P51" s="255"/>
    </row>
    <row r="52" spans="1:14" ht="16.5" customHeight="1">
      <c r="A52" s="123"/>
      <c r="D52" s="236">
        <v>10.1</v>
      </c>
      <c r="E52" s="236">
        <v>9.5</v>
      </c>
      <c r="F52" s="236"/>
      <c r="G52" s="236"/>
      <c r="H52" s="236"/>
      <c r="I52" s="236"/>
      <c r="J52" s="236"/>
      <c r="K52" s="236"/>
      <c r="L52" s="236"/>
      <c r="N52" s="243"/>
    </row>
    <row r="53" spans="1:12" ht="17.25" customHeight="1">
      <c r="A53" s="123"/>
      <c r="C53" s="208"/>
      <c r="D53" s="236">
        <v>9.3</v>
      </c>
      <c r="E53" s="236">
        <v>10.7</v>
      </c>
      <c r="F53" s="207"/>
      <c r="G53" s="207"/>
      <c r="H53" s="207"/>
      <c r="I53" s="207"/>
      <c r="J53" s="207"/>
      <c r="K53" s="207"/>
      <c r="L53" s="207"/>
    </row>
    <row r="54" spans="1:14" ht="21" customHeight="1">
      <c r="A54" s="160"/>
      <c r="B54" s="104"/>
      <c r="C54" s="219"/>
      <c r="D54" s="180"/>
      <c r="E54" s="181"/>
      <c r="F54" s="181"/>
      <c r="G54" s="158"/>
      <c r="H54" s="158"/>
      <c r="I54" s="158"/>
      <c r="J54" s="158"/>
      <c r="K54" s="156"/>
      <c r="L54" s="100"/>
      <c r="M54" s="13"/>
      <c r="N54" s="179"/>
    </row>
    <row r="55" spans="1:19" ht="66" customHeight="1">
      <c r="A55" s="491" t="s">
        <v>385</v>
      </c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O55" s="436"/>
      <c r="P55" s="436"/>
      <c r="Q55" s="436"/>
      <c r="R55" s="436"/>
      <c r="S55" s="436"/>
    </row>
    <row r="56" spans="1:19" ht="14.25" customHeight="1">
      <c r="A56" s="558" t="s">
        <v>17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O56" s="438" t="s">
        <v>15</v>
      </c>
      <c r="P56" s="438" t="s">
        <v>16</v>
      </c>
      <c r="Q56" s="438" t="s">
        <v>9</v>
      </c>
      <c r="R56" s="438">
        <v>1</v>
      </c>
      <c r="S56" s="438">
        <v>2</v>
      </c>
    </row>
    <row r="57" spans="1:19" ht="14.25" customHeight="1">
      <c r="A57" s="567">
        <v>42903</v>
      </c>
      <c r="B57" s="567"/>
      <c r="C57" s="567"/>
      <c r="O57" s="439">
        <v>396</v>
      </c>
      <c r="P57" s="439">
        <v>387</v>
      </c>
      <c r="Q57" s="439">
        <v>375</v>
      </c>
      <c r="R57" s="439">
        <v>365</v>
      </c>
      <c r="S57" s="439">
        <v>355</v>
      </c>
    </row>
    <row r="58" spans="1:19" ht="12" customHeight="1">
      <c r="A58" s="565" t="s">
        <v>31</v>
      </c>
      <c r="B58" s="485" t="s">
        <v>0</v>
      </c>
      <c r="C58" s="486"/>
      <c r="D58" s="489" t="s">
        <v>2</v>
      </c>
      <c r="E58" s="504" t="s">
        <v>12</v>
      </c>
      <c r="F58" s="560"/>
      <c r="G58" s="17"/>
      <c r="H58" s="564" t="s">
        <v>1</v>
      </c>
      <c r="I58" s="564"/>
      <c r="J58" s="18"/>
      <c r="K58" s="496" t="s">
        <v>7</v>
      </c>
      <c r="L58" s="562" t="s">
        <v>133</v>
      </c>
      <c r="M58" s="494" t="s">
        <v>91</v>
      </c>
      <c r="O58" s="436"/>
      <c r="P58" s="436"/>
      <c r="Q58" s="436"/>
      <c r="R58" s="436"/>
      <c r="S58" s="436"/>
    </row>
    <row r="59" spans="1:13" ht="15" customHeight="1">
      <c r="A59" s="566"/>
      <c r="B59" s="487"/>
      <c r="C59" s="488"/>
      <c r="D59" s="490"/>
      <c r="E59" s="506"/>
      <c r="F59" s="561"/>
      <c r="G59" s="14">
        <v>1</v>
      </c>
      <c r="H59" s="14">
        <v>2</v>
      </c>
      <c r="I59" s="14">
        <v>3</v>
      </c>
      <c r="J59" s="15">
        <v>4</v>
      </c>
      <c r="K59" s="498"/>
      <c r="L59" s="563"/>
      <c r="M59" s="495"/>
    </row>
    <row r="60" spans="1:18" ht="21.75" customHeight="1">
      <c r="A60" s="278">
        <v>1</v>
      </c>
      <c r="B60" s="72" t="s">
        <v>339</v>
      </c>
      <c r="C60" s="74"/>
      <c r="D60" s="329" t="s">
        <v>64</v>
      </c>
      <c r="E60" s="547" t="s">
        <v>412</v>
      </c>
      <c r="F60" s="547"/>
      <c r="G60" s="209">
        <v>101.8</v>
      </c>
      <c r="H60" s="209">
        <v>103.6</v>
      </c>
      <c r="I60" s="209">
        <v>104.2</v>
      </c>
      <c r="J60" s="209">
        <v>103.6</v>
      </c>
      <c r="K60" s="205">
        <f aca="true" t="shared" si="0" ref="K60:K95">SUM(G60:J60)</f>
        <v>413.19999999999993</v>
      </c>
      <c r="L60" s="79"/>
      <c r="M60" s="351"/>
      <c r="N60" s="178"/>
      <c r="O60" s="178"/>
      <c r="Q60" s="559"/>
      <c r="R60" s="559"/>
    </row>
    <row r="61" spans="1:15" ht="13.5" customHeight="1">
      <c r="A61" s="278"/>
      <c r="B61" s="440"/>
      <c r="C61" s="116"/>
      <c r="D61" s="135"/>
      <c r="E61" s="441"/>
      <c r="F61" s="349"/>
      <c r="G61" s="210">
        <v>97</v>
      </c>
      <c r="H61" s="210">
        <v>98</v>
      </c>
      <c r="I61" s="210">
        <v>99</v>
      </c>
      <c r="J61" s="210">
        <v>99</v>
      </c>
      <c r="K61" s="103">
        <f t="shared" si="0"/>
        <v>393</v>
      </c>
      <c r="L61" s="75" t="str">
        <f>IF(OR(AND(K61&gt;0,K61&lt;355),K61=0,K61=354),"-",IF(OR(AND(K61&gt;354,K61&lt;364),K61=355,K61=364),"2",IF(OR(AND(K61&gt;364,K61&lt;374),K61=365,K61=374),"1",IF(OR(AND(K61&gt;374,K61&lt;386),K61=375,K61=386),"КМС",IF(OR(AND(K61&gt;384,K61&lt;395),K61=387,K61=395),"МС",IF(OR(AND(K61&gt;395,J61&lt;401),K61=396,K61=400),"МСМК",))))))</f>
        <v>МС</v>
      </c>
      <c r="M61" s="351">
        <v>11</v>
      </c>
      <c r="N61" s="178"/>
      <c r="O61" s="178"/>
    </row>
    <row r="62" spans="1:15" ht="24" customHeight="1">
      <c r="A62" s="278">
        <v>2</v>
      </c>
      <c r="B62" s="72" t="s">
        <v>337</v>
      </c>
      <c r="C62" s="74"/>
      <c r="D62" s="329" t="s">
        <v>80</v>
      </c>
      <c r="E62" s="532" t="s">
        <v>338</v>
      </c>
      <c r="F62" s="532"/>
      <c r="G62" s="209">
        <v>100.3</v>
      </c>
      <c r="H62" s="209">
        <v>103.6</v>
      </c>
      <c r="I62" s="209">
        <v>104.5</v>
      </c>
      <c r="J62" s="209">
        <v>104.6</v>
      </c>
      <c r="K62" s="205">
        <f t="shared" si="0"/>
        <v>413</v>
      </c>
      <c r="L62" s="79"/>
      <c r="M62" s="351"/>
      <c r="N62" s="178"/>
      <c r="O62" s="178"/>
    </row>
    <row r="63" spans="1:15" ht="15" customHeight="1">
      <c r="A63" s="278"/>
      <c r="B63" s="440"/>
      <c r="C63" s="116"/>
      <c r="D63" s="135"/>
      <c r="E63" s="442"/>
      <c r="F63" s="349"/>
      <c r="G63" s="210">
        <v>96</v>
      </c>
      <c r="H63" s="210">
        <v>99</v>
      </c>
      <c r="I63" s="210">
        <v>99</v>
      </c>
      <c r="J63" s="210">
        <v>100</v>
      </c>
      <c r="K63" s="103">
        <f t="shared" si="0"/>
        <v>394</v>
      </c>
      <c r="L63" s="75" t="str">
        <f>IF(OR(AND(K63&gt;0,K63&lt;355),K63=0,K63=354),"-",IF(OR(AND(K63&gt;354,K63&lt;364),K63=355,K63=364),"2",IF(OR(AND(K63&gt;364,K63&lt;374),K63=365,K63=374),"1",IF(OR(AND(K63&gt;374,K63&lt;386),K63=375,K63=386),"КМС",IF(OR(AND(K63&gt;384,K63&lt;395),K63=387,K63=395),"МС",IF(OR(AND(K63&gt;395,J63&lt;401),K63=396,K63=400),"МСМК",))))))</f>
        <v>МС</v>
      </c>
      <c r="M63" s="351">
        <v>13</v>
      </c>
      <c r="N63" s="178"/>
      <c r="O63" s="178"/>
    </row>
    <row r="64" spans="1:15" ht="29.25" customHeight="1">
      <c r="A64" s="278">
        <v>3</v>
      </c>
      <c r="B64" s="72" t="s">
        <v>163</v>
      </c>
      <c r="C64" s="74"/>
      <c r="D64" s="329" t="s">
        <v>59</v>
      </c>
      <c r="E64" s="532" t="s">
        <v>30</v>
      </c>
      <c r="F64" s="532"/>
      <c r="G64" s="209">
        <v>101.6</v>
      </c>
      <c r="H64" s="209">
        <v>102.6</v>
      </c>
      <c r="I64" s="209">
        <v>102</v>
      </c>
      <c r="J64" s="209">
        <v>104.7</v>
      </c>
      <c r="K64" s="205">
        <f t="shared" si="0"/>
        <v>410.9</v>
      </c>
      <c r="L64" s="79"/>
      <c r="M64" s="351"/>
      <c r="N64" s="178"/>
      <c r="O64" s="178"/>
    </row>
    <row r="65" spans="1:15" ht="13.5" customHeight="1">
      <c r="A65" s="278"/>
      <c r="B65" s="440"/>
      <c r="C65" s="116"/>
      <c r="D65" s="135"/>
      <c r="E65" s="442"/>
      <c r="F65" s="349"/>
      <c r="G65" s="210">
        <v>96</v>
      </c>
      <c r="H65" s="210">
        <v>99</v>
      </c>
      <c r="I65" s="210">
        <v>98</v>
      </c>
      <c r="J65" s="210">
        <v>100</v>
      </c>
      <c r="K65" s="103">
        <f t="shared" si="0"/>
        <v>393</v>
      </c>
      <c r="L65" s="75" t="str">
        <f>IF(OR(AND(K65&gt;0,K65&lt;355),K65=0,K65=354),"-",IF(OR(AND(K65&gt;354,K65&lt;364),K65=355,K65=364),"2",IF(OR(AND(K65&gt;364,K65&lt;374),K65=365,K65=374),"1",IF(OR(AND(K65&gt;374,K65&lt;386),K65=375,K65=386),"КМС",IF(OR(AND(K65&gt;384,K65&lt;395),K65=387,K65=395),"МС",IF(OR(AND(K65&gt;395,J65&lt;401),K65=396,K65=400),"МСМК",))))))</f>
        <v>МС</v>
      </c>
      <c r="M65" s="351">
        <v>16</v>
      </c>
      <c r="N65" s="178"/>
      <c r="O65" s="178"/>
    </row>
    <row r="66" spans="1:15" ht="23.25" customHeight="1">
      <c r="A66" s="278">
        <v>4</v>
      </c>
      <c r="B66" s="72" t="s">
        <v>346</v>
      </c>
      <c r="C66" s="74"/>
      <c r="D66" s="329" t="s">
        <v>347</v>
      </c>
      <c r="E66" s="532" t="s">
        <v>162</v>
      </c>
      <c r="F66" s="532"/>
      <c r="G66" s="209">
        <v>102.1</v>
      </c>
      <c r="H66" s="209">
        <v>101.9</v>
      </c>
      <c r="I66" s="209">
        <v>102.9</v>
      </c>
      <c r="J66" s="209">
        <v>103.1</v>
      </c>
      <c r="K66" s="205">
        <f t="shared" si="0"/>
        <v>410</v>
      </c>
      <c r="L66" s="79"/>
      <c r="M66" s="351"/>
      <c r="N66" s="178"/>
      <c r="O66" s="178"/>
    </row>
    <row r="67" spans="1:15" ht="13.5" customHeight="1">
      <c r="A67" s="278"/>
      <c r="B67" s="440"/>
      <c r="C67" s="116"/>
      <c r="D67" s="135"/>
      <c r="E67" s="442"/>
      <c r="F67" s="349"/>
      <c r="G67" s="210">
        <v>99</v>
      </c>
      <c r="H67" s="210">
        <v>98</v>
      </c>
      <c r="I67" s="210">
        <v>100</v>
      </c>
      <c r="J67" s="210">
        <v>98</v>
      </c>
      <c r="K67" s="103">
        <f t="shared" si="0"/>
        <v>395</v>
      </c>
      <c r="L67" s="75" t="str">
        <f>IF(OR(AND(K67&gt;0,K67&lt;355),K67=0,K67=354),"-",IF(OR(AND(K67&gt;354,K67&lt;364),K67=355,K67=364),"2",IF(OR(AND(K67&gt;364,K67&lt;374),K67=365,K67=374),"1",IF(OR(AND(K67&gt;374,K67&lt;386),K67=375,K67=386),"КМС",IF(OR(AND(K67&gt;384,K67&lt;395),K67=387,K67=395),"МС",IF(OR(AND(K67&gt;395,J67&lt;401),K67=396,K67=400),"МСМК",))))))</f>
        <v>МС</v>
      </c>
      <c r="M67" s="351">
        <v>19</v>
      </c>
      <c r="N67" s="178"/>
      <c r="O67" s="178"/>
    </row>
    <row r="68" spans="1:15" ht="21.75" customHeight="1">
      <c r="A68" s="278">
        <v>5</v>
      </c>
      <c r="B68" s="72" t="s">
        <v>62</v>
      </c>
      <c r="C68" s="74"/>
      <c r="D68" s="329" t="s">
        <v>350</v>
      </c>
      <c r="E68" s="532" t="s">
        <v>83</v>
      </c>
      <c r="F68" s="532"/>
      <c r="G68" s="209">
        <v>101.8</v>
      </c>
      <c r="H68" s="209">
        <v>102.5</v>
      </c>
      <c r="I68" s="209">
        <v>102.8</v>
      </c>
      <c r="J68" s="209">
        <v>101.9</v>
      </c>
      <c r="K68" s="205">
        <f t="shared" si="0"/>
        <v>409</v>
      </c>
      <c r="L68" s="79"/>
      <c r="M68" s="351"/>
      <c r="N68" s="178"/>
      <c r="O68" s="178"/>
    </row>
    <row r="69" spans="1:15" ht="13.5" customHeight="1">
      <c r="A69" s="278"/>
      <c r="B69" s="440"/>
      <c r="C69" s="116"/>
      <c r="D69" s="135"/>
      <c r="E69" s="442"/>
      <c r="F69" s="349"/>
      <c r="G69" s="210">
        <v>96</v>
      </c>
      <c r="H69" s="210">
        <v>98</v>
      </c>
      <c r="I69" s="210">
        <v>99</v>
      </c>
      <c r="J69" s="210">
        <v>97</v>
      </c>
      <c r="K69" s="103">
        <f t="shared" si="0"/>
        <v>390</v>
      </c>
      <c r="L69" s="75" t="str">
        <f>IF(OR(AND(K69&gt;0,K69&lt;355),K69=0,K69=354),"-",IF(OR(AND(K69&gt;354,K69&lt;364),K69=355,K69=364),"2",IF(OR(AND(K69&gt;364,K69&lt;374),K69=365,K69=374),"1",IF(OR(AND(K69&gt;374,K69&lt;386),K69=375,K69=386),"КМС",IF(OR(AND(K69&gt;384,K69&lt;395),K69=387,K69=395),"МС",IF(OR(AND(K69&gt;395,J69&lt;401),K69=396,K69=400),"МСМК",))))))</f>
        <v>МС</v>
      </c>
      <c r="M69" s="351" t="s">
        <v>235</v>
      </c>
      <c r="N69" s="178"/>
      <c r="O69" s="178"/>
    </row>
    <row r="70" spans="1:15" ht="23.25" customHeight="1">
      <c r="A70" s="278">
        <v>6</v>
      </c>
      <c r="B70" s="72" t="s">
        <v>29</v>
      </c>
      <c r="C70" s="74"/>
      <c r="D70" s="329" t="s">
        <v>86</v>
      </c>
      <c r="E70" s="532" t="s">
        <v>286</v>
      </c>
      <c r="F70" s="532"/>
      <c r="G70" s="209">
        <v>100.4</v>
      </c>
      <c r="H70" s="209">
        <v>100.6</v>
      </c>
      <c r="I70" s="209">
        <v>103.8</v>
      </c>
      <c r="J70" s="209">
        <v>104</v>
      </c>
      <c r="K70" s="205">
        <f t="shared" si="0"/>
        <v>408.8</v>
      </c>
      <c r="L70" s="79"/>
      <c r="M70" s="351"/>
      <c r="N70" s="178"/>
      <c r="O70" s="178"/>
    </row>
    <row r="71" spans="1:15" ht="13.5" customHeight="1">
      <c r="A71" s="278"/>
      <c r="B71" s="440"/>
      <c r="C71" s="116"/>
      <c r="D71" s="135"/>
      <c r="E71" s="442"/>
      <c r="F71" s="349"/>
      <c r="G71" s="210">
        <v>95</v>
      </c>
      <c r="H71" s="210">
        <v>96</v>
      </c>
      <c r="I71" s="210">
        <v>100</v>
      </c>
      <c r="J71" s="210">
        <v>100</v>
      </c>
      <c r="K71" s="103">
        <f t="shared" si="0"/>
        <v>391</v>
      </c>
      <c r="L71" s="75" t="str">
        <f>IF(OR(AND(K71&gt;0,K71&lt;355),K71=0,K71=354),"-",IF(OR(AND(K71&gt;354,K71&lt;364),K71=355,K71=364),"2",IF(OR(AND(K71&gt;364,K71&lt;374),K71=365,K71=374),"1",IF(OR(AND(K71&gt;374,K71&lt;386),K71=375,K71=386),"КМС",IF(OR(AND(K71&gt;384,K71&lt;395),K71=387,K71=395),"МС",IF(OR(AND(K71&gt;395,J71&lt;401),K71=396,K71=400),"МСМК",))))))</f>
        <v>МС</v>
      </c>
      <c r="M71" s="351">
        <v>23</v>
      </c>
      <c r="N71" s="178"/>
      <c r="O71" s="178"/>
    </row>
    <row r="72" spans="1:15" ht="21" customHeight="1">
      <c r="A72" s="278">
        <v>7</v>
      </c>
      <c r="B72" s="72" t="s">
        <v>63</v>
      </c>
      <c r="C72" s="74"/>
      <c r="D72" s="329" t="s">
        <v>117</v>
      </c>
      <c r="E72" s="532" t="s">
        <v>131</v>
      </c>
      <c r="F72" s="532"/>
      <c r="G72" s="209">
        <v>101.3</v>
      </c>
      <c r="H72" s="209">
        <v>102</v>
      </c>
      <c r="I72" s="209">
        <v>100.2</v>
      </c>
      <c r="J72" s="209">
        <v>104.7</v>
      </c>
      <c r="K72" s="205">
        <f t="shared" si="0"/>
        <v>408.2</v>
      </c>
      <c r="L72" s="79"/>
      <c r="M72" s="351"/>
      <c r="N72" s="178"/>
      <c r="O72" s="178"/>
    </row>
    <row r="73" spans="1:15" ht="13.5" customHeight="1">
      <c r="A73" s="278"/>
      <c r="B73" s="440"/>
      <c r="C73" s="116"/>
      <c r="D73" s="135"/>
      <c r="E73" s="442"/>
      <c r="F73" s="349"/>
      <c r="G73" s="210">
        <v>98</v>
      </c>
      <c r="H73" s="210">
        <v>99</v>
      </c>
      <c r="I73" s="210">
        <v>96</v>
      </c>
      <c r="J73" s="210">
        <v>100</v>
      </c>
      <c r="K73" s="103">
        <f t="shared" si="0"/>
        <v>393</v>
      </c>
      <c r="L73" s="75" t="str">
        <f>IF(OR(AND(K73&gt;0,K73&lt;355),K73=0,K73=354),"-",IF(OR(AND(K73&gt;354,K73&lt;364),K73=355,K73=364),"2",IF(OR(AND(K73&gt;364,K73&lt;374),K73=365,K73=374),"1",IF(OR(AND(K73&gt;374,K73&lt;386),K73=375,K73=386),"КМС",IF(OR(AND(K73&gt;384,K73&lt;395),K73=387,K73=395),"МС",IF(OR(AND(K73&gt;395,J73&lt;401),K73=396,K73=400),"МСМК",))))))</f>
        <v>МС</v>
      </c>
      <c r="M73" s="351" t="s">
        <v>235</v>
      </c>
      <c r="N73" s="178"/>
      <c r="O73" s="178"/>
    </row>
    <row r="74" spans="1:15" ht="20.25" customHeight="1">
      <c r="A74" s="278">
        <v>8</v>
      </c>
      <c r="B74" s="72" t="s">
        <v>153</v>
      </c>
      <c r="C74" s="74"/>
      <c r="D74" s="329" t="s">
        <v>78</v>
      </c>
      <c r="E74" s="532" t="s">
        <v>328</v>
      </c>
      <c r="F74" s="532"/>
      <c r="G74" s="209">
        <v>102</v>
      </c>
      <c r="H74" s="209">
        <v>102.4</v>
      </c>
      <c r="I74" s="209">
        <v>102.1</v>
      </c>
      <c r="J74" s="209">
        <v>101.1</v>
      </c>
      <c r="K74" s="205">
        <f t="shared" si="0"/>
        <v>407.6</v>
      </c>
      <c r="L74" s="79"/>
      <c r="M74" s="351"/>
      <c r="N74" s="178"/>
      <c r="O74" s="178"/>
    </row>
    <row r="75" spans="1:15" ht="13.5" customHeight="1">
      <c r="A75" s="278"/>
      <c r="B75" s="440"/>
      <c r="C75" s="116"/>
      <c r="D75" s="135"/>
      <c r="E75" s="442"/>
      <c r="F75" s="349"/>
      <c r="G75" s="210">
        <v>99</v>
      </c>
      <c r="H75" s="210">
        <v>96</v>
      </c>
      <c r="I75" s="210">
        <v>97</v>
      </c>
      <c r="J75" s="210">
        <v>98</v>
      </c>
      <c r="K75" s="103">
        <f t="shared" si="0"/>
        <v>390</v>
      </c>
      <c r="L75" s="75" t="str">
        <f>IF(OR(AND(K75&gt;0,K75&lt;355),K75=0,K75=354),"-",IF(OR(AND(K75&gt;354,K75&lt;364),K75=355,K75=364),"2",IF(OR(AND(K75&gt;364,K75&lt;374),K75=365,K75=374),"1",IF(OR(AND(K75&gt;374,K75&lt;386),K75=375,K75=386),"КМС",IF(OR(AND(K75&gt;384,K75&lt;395),K75=387,K75=395),"МС",IF(OR(AND(K75&gt;395,J75&lt;401),K75=396,K75=400),"МСМК",))))))</f>
        <v>МС</v>
      </c>
      <c r="M75" s="351" t="s">
        <v>235</v>
      </c>
      <c r="N75" s="178"/>
      <c r="O75" s="178"/>
    </row>
    <row r="76" spans="1:18" ht="27" customHeight="1">
      <c r="A76" s="278">
        <v>9</v>
      </c>
      <c r="B76" s="72" t="s">
        <v>345</v>
      </c>
      <c r="C76" s="74"/>
      <c r="D76" s="329" t="s">
        <v>129</v>
      </c>
      <c r="E76" s="532" t="s">
        <v>162</v>
      </c>
      <c r="F76" s="532"/>
      <c r="G76" s="209">
        <v>101.1</v>
      </c>
      <c r="H76" s="209">
        <v>102.1</v>
      </c>
      <c r="I76" s="209">
        <v>102.4</v>
      </c>
      <c r="J76" s="209">
        <v>101.8</v>
      </c>
      <c r="K76" s="205">
        <f t="shared" si="0"/>
        <v>407.40000000000003</v>
      </c>
      <c r="L76" s="79"/>
      <c r="M76" s="351"/>
      <c r="N76" s="178"/>
      <c r="O76" s="178"/>
      <c r="P76" s="55"/>
      <c r="Q76" s="55"/>
      <c r="R76" s="55"/>
    </row>
    <row r="77" spans="1:18" ht="13.5" customHeight="1">
      <c r="A77" s="278"/>
      <c r="B77" s="440"/>
      <c r="C77" s="116"/>
      <c r="D77" s="135"/>
      <c r="E77" s="442"/>
      <c r="F77" s="349"/>
      <c r="G77" s="210">
        <v>96</v>
      </c>
      <c r="H77" s="210">
        <v>96</v>
      </c>
      <c r="I77" s="210">
        <v>99</v>
      </c>
      <c r="J77" s="210">
        <v>98</v>
      </c>
      <c r="K77" s="103">
        <f t="shared" si="0"/>
        <v>389</v>
      </c>
      <c r="L77" s="75" t="str">
        <f>IF(OR(AND(K77&gt;0,K77&lt;355),K77=0,K77=354),"-",IF(OR(AND(K77&gt;354,K77&lt;364),K77=355,K77=364),"2",IF(OR(AND(K77&gt;364,K77&lt;374),K77=365,K77=374),"1",IF(OR(AND(K77&gt;374,K77&lt;386),K77=375,K77=386),"КМС",IF(OR(AND(K77&gt;384,K77&lt;395),K77=387,K77=395),"МС",IF(OR(AND(K77&gt;395,J77&lt;401),K77=396,K77=400),"МСМК",))))))</f>
        <v>МС</v>
      </c>
      <c r="M77" s="351">
        <v>9</v>
      </c>
      <c r="N77" s="178"/>
      <c r="O77" s="178"/>
      <c r="P77" s="55"/>
      <c r="Q77" s="55"/>
      <c r="R77" s="55"/>
    </row>
    <row r="78" spans="1:18" ht="21" customHeight="1">
      <c r="A78" s="278">
        <v>10</v>
      </c>
      <c r="B78" s="72" t="s">
        <v>189</v>
      </c>
      <c r="C78" s="74"/>
      <c r="D78" s="329" t="s">
        <v>410</v>
      </c>
      <c r="E78" s="532" t="s">
        <v>228</v>
      </c>
      <c r="F78" s="532"/>
      <c r="G78" s="209">
        <v>103.6</v>
      </c>
      <c r="H78" s="209">
        <v>102.4</v>
      </c>
      <c r="I78" s="209">
        <v>102.9</v>
      </c>
      <c r="J78" s="209">
        <v>98.4</v>
      </c>
      <c r="K78" s="205">
        <f t="shared" si="0"/>
        <v>407.29999999999995</v>
      </c>
      <c r="L78" s="79"/>
      <c r="M78" s="351"/>
      <c r="N78" s="178"/>
      <c r="O78" s="178"/>
      <c r="P78" s="55"/>
      <c r="Q78" s="55"/>
      <c r="R78" s="55"/>
    </row>
    <row r="79" spans="1:18" ht="13.5" customHeight="1">
      <c r="A79" s="278"/>
      <c r="B79" s="440"/>
      <c r="C79" s="116"/>
      <c r="D79" s="135"/>
      <c r="E79" s="442"/>
      <c r="F79" s="349"/>
      <c r="G79" s="210">
        <v>99</v>
      </c>
      <c r="H79" s="210">
        <v>99</v>
      </c>
      <c r="I79" s="210">
        <v>99</v>
      </c>
      <c r="J79" s="210">
        <v>95</v>
      </c>
      <c r="K79" s="103">
        <f t="shared" si="0"/>
        <v>392</v>
      </c>
      <c r="L79" s="75" t="str">
        <f>IF(OR(AND(K79&gt;0,K79&lt;355),K79=0,K79=354),"-",IF(OR(AND(K79&gt;354,K79&lt;364),K79=355,K79=364),"2",IF(OR(AND(K79&gt;364,K79&lt;374),K79=365,K79=374),"1",IF(OR(AND(K79&gt;374,K79&lt;386),K79=375,K79=386),"КМС",IF(OR(AND(K79&gt;384,K79&lt;395),K79=387,K79=395),"МС",IF(OR(AND(K79&gt;395,J79&lt;401),K79=396,K79=400),"МСМК",))))))</f>
        <v>МС</v>
      </c>
      <c r="M79" s="351" t="s">
        <v>235</v>
      </c>
      <c r="N79" s="178"/>
      <c r="O79" s="178"/>
      <c r="P79" s="55"/>
      <c r="Q79" s="55"/>
      <c r="R79" s="55"/>
    </row>
    <row r="80" spans="1:17" ht="23.25" customHeight="1">
      <c r="A80" s="278">
        <v>11</v>
      </c>
      <c r="B80" s="72" t="s">
        <v>130</v>
      </c>
      <c r="C80" s="74"/>
      <c r="D80" s="329" t="s">
        <v>151</v>
      </c>
      <c r="E80" s="532" t="s">
        <v>30</v>
      </c>
      <c r="F80" s="532"/>
      <c r="G80" s="209">
        <v>102.2</v>
      </c>
      <c r="H80" s="209">
        <v>101.3</v>
      </c>
      <c r="I80" s="209">
        <v>101.5</v>
      </c>
      <c r="J80" s="209">
        <v>101.7</v>
      </c>
      <c r="K80" s="205">
        <f t="shared" si="0"/>
        <v>406.7</v>
      </c>
      <c r="L80" s="79"/>
      <c r="M80" s="351"/>
      <c r="N80" s="178"/>
      <c r="O80" s="178"/>
      <c r="P80" s="181"/>
      <c r="Q80" s="181"/>
    </row>
    <row r="81" spans="1:15" ht="13.5" customHeight="1">
      <c r="A81" s="278"/>
      <c r="B81" s="440"/>
      <c r="C81" s="116"/>
      <c r="D81" s="135"/>
      <c r="E81" s="442"/>
      <c r="F81" s="349"/>
      <c r="G81" s="210">
        <v>98</v>
      </c>
      <c r="H81" s="210">
        <v>97</v>
      </c>
      <c r="I81" s="210">
        <v>98</v>
      </c>
      <c r="J81" s="210">
        <v>97</v>
      </c>
      <c r="K81" s="103">
        <f t="shared" si="0"/>
        <v>390</v>
      </c>
      <c r="L81" s="75" t="str">
        <f>IF(OR(AND(K81&gt;0,K81&lt;355),K81=0,K81=354),"-",IF(OR(AND(K81&gt;354,K81&lt;364),K81=355,K81=364),"2",IF(OR(AND(K81&gt;364,K81&lt;374),K81=365,K81=374),"1",IF(OR(AND(K81&gt;374,K81&lt;386),K81=375,K81=386),"КМС",IF(OR(AND(K81&gt;384,K81&lt;395),K81=387,K81=395),"МС",IF(OR(AND(K81&gt;395,J81&lt;401),K81=396,K81=400),"МСМК",))))))</f>
        <v>МС</v>
      </c>
      <c r="M81" s="351">
        <v>7</v>
      </c>
      <c r="N81" s="178"/>
      <c r="O81" s="178"/>
    </row>
    <row r="82" spans="1:15" ht="20.25" customHeight="1">
      <c r="A82" s="278">
        <v>12</v>
      </c>
      <c r="B82" s="72" t="s">
        <v>351</v>
      </c>
      <c r="C82" s="74"/>
      <c r="D82" s="329" t="s">
        <v>352</v>
      </c>
      <c r="E82" s="532" t="s">
        <v>216</v>
      </c>
      <c r="F82" s="532"/>
      <c r="G82" s="209">
        <v>98.9</v>
      </c>
      <c r="H82" s="209">
        <v>101.8</v>
      </c>
      <c r="I82" s="209">
        <v>103.6</v>
      </c>
      <c r="J82" s="209">
        <v>102.3</v>
      </c>
      <c r="K82" s="205">
        <f t="shared" si="0"/>
        <v>406.59999999999997</v>
      </c>
      <c r="L82" s="79"/>
      <c r="M82" s="351"/>
      <c r="N82" s="178"/>
      <c r="O82" s="178"/>
    </row>
    <row r="83" spans="1:15" ht="13.5" customHeight="1">
      <c r="A83" s="278"/>
      <c r="B83" s="440"/>
      <c r="C83" s="116"/>
      <c r="D83" s="135"/>
      <c r="E83" s="442"/>
      <c r="F83" s="349"/>
      <c r="G83" s="210">
        <v>95</v>
      </c>
      <c r="H83" s="210">
        <v>96</v>
      </c>
      <c r="I83" s="210">
        <v>98</v>
      </c>
      <c r="J83" s="210">
        <v>97</v>
      </c>
      <c r="K83" s="103">
        <f t="shared" si="0"/>
        <v>386</v>
      </c>
      <c r="L83" s="75" t="str">
        <f>IF(OR(AND(K83&gt;0,K83&lt;355),K83=0,K83=354),"-",IF(OR(AND(K83&gt;354,K83&lt;364),K83=355,K83=364),"2",IF(OR(AND(K83&gt;364,K83&lt;374),K83=365,K83=374),"1",IF(OR(AND(K83&gt;374,K83&lt;386),K83=375,K83=386),"КМС",IF(OR(AND(K83&gt;384,K83&lt;395),K83=387,K83=395),"МС",IF(OR(AND(K83&gt;395,J83&lt;401),K83=396,K83=400),"МСМК",))))))</f>
        <v>КМС</v>
      </c>
      <c r="M83" s="351" t="s">
        <v>235</v>
      </c>
      <c r="N83" s="178"/>
      <c r="O83" s="178"/>
    </row>
    <row r="84" spans="1:15" ht="22.5" customHeight="1">
      <c r="A84" s="278">
        <v>13</v>
      </c>
      <c r="B84" s="72" t="s">
        <v>342</v>
      </c>
      <c r="C84" s="74"/>
      <c r="D84" s="329" t="s">
        <v>343</v>
      </c>
      <c r="E84" s="532" t="s">
        <v>79</v>
      </c>
      <c r="F84" s="532"/>
      <c r="G84" s="209">
        <v>102.4</v>
      </c>
      <c r="H84" s="209">
        <v>101.5</v>
      </c>
      <c r="I84" s="209">
        <v>101.4</v>
      </c>
      <c r="J84" s="209">
        <v>101.1</v>
      </c>
      <c r="K84" s="205">
        <f t="shared" si="0"/>
        <v>406.4</v>
      </c>
      <c r="L84" s="79"/>
      <c r="M84" s="351"/>
      <c r="N84" s="178"/>
      <c r="O84" s="178"/>
    </row>
    <row r="85" spans="1:15" ht="13.5" customHeight="1">
      <c r="A85" s="278"/>
      <c r="B85" s="440"/>
      <c r="C85" s="116"/>
      <c r="D85" s="135"/>
      <c r="E85" s="442"/>
      <c r="F85" s="349"/>
      <c r="G85" s="210">
        <v>99</v>
      </c>
      <c r="H85" s="210">
        <v>98</v>
      </c>
      <c r="I85" s="210">
        <v>97</v>
      </c>
      <c r="J85" s="210">
        <v>98</v>
      </c>
      <c r="K85" s="103">
        <f t="shared" si="0"/>
        <v>392</v>
      </c>
      <c r="L85" s="75" t="str">
        <f>IF(OR(AND(K85&gt;0,K85&lt;355),K85=0,K85=354),"-",IF(OR(AND(K85&gt;354,K85&lt;364),K85=355,K85=364),"2",IF(OR(AND(K85&gt;364,K85&lt;374),K85=365,K85=374),"1",IF(OR(AND(K85&gt;374,K85&lt;386),K85=375,K85=386),"КМС",IF(OR(AND(K85&gt;384,K85&lt;395),K85=387,K85=395),"МС",IF(OR(AND(K85&gt;395,J85&lt;401),K85=396,K85=400),"МСМК",))))))</f>
        <v>МС</v>
      </c>
      <c r="M85" s="351">
        <v>5</v>
      </c>
      <c r="N85" s="178"/>
      <c r="O85" s="178"/>
    </row>
    <row r="86" spans="1:15" ht="23.25" customHeight="1">
      <c r="A86" s="278">
        <v>14</v>
      </c>
      <c r="B86" s="72" t="s">
        <v>206</v>
      </c>
      <c r="C86" s="74"/>
      <c r="D86" s="329" t="s">
        <v>78</v>
      </c>
      <c r="E86" s="532" t="s">
        <v>331</v>
      </c>
      <c r="F86" s="532"/>
      <c r="G86" s="209">
        <v>102</v>
      </c>
      <c r="H86" s="209">
        <v>101.4</v>
      </c>
      <c r="I86" s="209">
        <v>99.8</v>
      </c>
      <c r="J86" s="209">
        <v>102</v>
      </c>
      <c r="K86" s="205">
        <f t="shared" si="0"/>
        <v>405.2</v>
      </c>
      <c r="L86" s="79"/>
      <c r="M86" s="351"/>
      <c r="N86" s="178"/>
      <c r="O86" s="178"/>
    </row>
    <row r="87" spans="1:18" ht="13.5" customHeight="1">
      <c r="A87" s="278"/>
      <c r="B87" s="440"/>
      <c r="C87" s="116"/>
      <c r="D87" s="135"/>
      <c r="E87" s="442"/>
      <c r="F87" s="349"/>
      <c r="G87" s="210">
        <v>98</v>
      </c>
      <c r="H87" s="210">
        <v>98</v>
      </c>
      <c r="I87" s="210">
        <v>95</v>
      </c>
      <c r="J87" s="210">
        <v>98</v>
      </c>
      <c r="K87" s="103">
        <f t="shared" si="0"/>
        <v>389</v>
      </c>
      <c r="L87" s="75" t="str">
        <f>IF(OR(AND(K87&gt;0,K87&lt;355),K87=0,K87=354),"-",IF(OR(AND(K87&gt;354,K87&lt;364),K87=355,K87=364),"2",IF(OR(AND(K87&gt;364,K87&lt;374),K87=365,K87=374),"1",IF(OR(AND(K87&gt;374,K87&lt;386),K87=375,K87=386),"КМС",IF(OR(AND(K87&gt;384,K87&lt;395),K87=387,K87=395),"МС",IF(OR(AND(K87&gt;395,J87&lt;401),K87=396,K87=400),"МСМК",))))))</f>
        <v>МС</v>
      </c>
      <c r="M87" s="351">
        <v>4</v>
      </c>
      <c r="N87" s="178"/>
      <c r="O87" s="178"/>
      <c r="Q87" s="55"/>
      <c r="R87" s="55"/>
    </row>
    <row r="88" spans="1:15" ht="24" customHeight="1">
      <c r="A88" s="278">
        <v>15</v>
      </c>
      <c r="B88" s="72" t="s">
        <v>53</v>
      </c>
      <c r="C88" s="74"/>
      <c r="D88" s="329" t="s">
        <v>64</v>
      </c>
      <c r="E88" s="532" t="s">
        <v>328</v>
      </c>
      <c r="F88" s="532"/>
      <c r="G88" s="209">
        <v>102.7</v>
      </c>
      <c r="H88" s="209">
        <v>104.3</v>
      </c>
      <c r="I88" s="209">
        <v>94.3</v>
      </c>
      <c r="J88" s="209">
        <v>103.5</v>
      </c>
      <c r="K88" s="205">
        <f t="shared" si="0"/>
        <v>404.8</v>
      </c>
      <c r="L88" s="79"/>
      <c r="M88" s="351"/>
      <c r="N88" s="178"/>
      <c r="O88" s="178"/>
    </row>
    <row r="89" spans="1:15" ht="13.5" customHeight="1">
      <c r="A89" s="278"/>
      <c r="B89" s="440"/>
      <c r="C89" s="116"/>
      <c r="D89" s="135"/>
      <c r="E89" s="442"/>
      <c r="F89" s="349"/>
      <c r="G89" s="210">
        <v>99</v>
      </c>
      <c r="H89" s="210">
        <v>99</v>
      </c>
      <c r="I89" s="210">
        <v>89</v>
      </c>
      <c r="J89" s="210">
        <v>99</v>
      </c>
      <c r="K89" s="103">
        <f t="shared" si="0"/>
        <v>386</v>
      </c>
      <c r="L89" s="75" t="str">
        <f>IF(OR(AND(K89&gt;0,K89&lt;355),K89=0,K89=354),"-",IF(OR(AND(K89&gt;354,K89&lt;364),K89=355,K89=364),"2",IF(OR(AND(K89&gt;364,K89&lt;374),K89=365,K89=374),"1",IF(OR(AND(K89&gt;374,K89&lt;386),K89=375,K89=386),"КМС",IF(OR(AND(K89&gt;384,K89&lt;395),K89=387,K89=395),"МС",IF(OR(AND(K89&gt;395,J89&lt;401),K89=396,K89=400),"МСМК",))))))</f>
        <v>КМС</v>
      </c>
      <c r="M89" s="351">
        <v>3</v>
      </c>
      <c r="N89" s="178"/>
      <c r="O89" s="178"/>
    </row>
    <row r="90" spans="1:15" ht="24" customHeight="1">
      <c r="A90" s="278">
        <v>16</v>
      </c>
      <c r="B90" s="72" t="s">
        <v>348</v>
      </c>
      <c r="C90" s="74"/>
      <c r="D90" s="329" t="s">
        <v>219</v>
      </c>
      <c r="E90" s="532" t="s">
        <v>162</v>
      </c>
      <c r="F90" s="532"/>
      <c r="G90" s="209">
        <v>101.1</v>
      </c>
      <c r="H90" s="209">
        <v>101.8</v>
      </c>
      <c r="I90" s="209">
        <v>101.6</v>
      </c>
      <c r="J90" s="209">
        <v>100.1</v>
      </c>
      <c r="K90" s="205">
        <f t="shared" si="0"/>
        <v>404.6</v>
      </c>
      <c r="L90" s="79"/>
      <c r="M90" s="351"/>
      <c r="N90" s="178"/>
      <c r="O90" s="178"/>
    </row>
    <row r="91" spans="1:15" ht="13.5" customHeight="1">
      <c r="A91" s="278"/>
      <c r="B91" s="440"/>
      <c r="C91" s="116"/>
      <c r="D91" s="135"/>
      <c r="E91" s="442"/>
      <c r="F91" s="349"/>
      <c r="G91" s="210">
        <v>96</v>
      </c>
      <c r="H91" s="210">
        <v>96</v>
      </c>
      <c r="I91" s="210">
        <v>96</v>
      </c>
      <c r="J91" s="210">
        <v>95</v>
      </c>
      <c r="K91" s="103">
        <f t="shared" si="0"/>
        <v>383</v>
      </c>
      <c r="L91" s="75" t="str">
        <f>IF(OR(AND(K91&gt;0,K91&lt;355),K91=0,K91=354),"-",IF(OR(AND(K91&gt;354,K91&lt;364),K91=355,K91=364),"2",IF(OR(AND(K91&gt;364,K91&lt;374),K91=365,K91=374),"1",IF(OR(AND(K91&gt;374,K91&lt;386),K91=375,K91=386),"КМС",IF(OR(AND(K91&gt;384,K91&lt;395),K91=387,K91=395),"МС",IF(OR(AND(K91&gt;395,J91&lt;401),K91=396,K91=400),"МСМК",))))))</f>
        <v>КМС</v>
      </c>
      <c r="M91" s="351" t="s">
        <v>235</v>
      </c>
      <c r="N91" s="178"/>
      <c r="O91" s="178"/>
    </row>
    <row r="92" spans="1:15" ht="21.75" customHeight="1">
      <c r="A92" s="278">
        <v>17</v>
      </c>
      <c r="B92" s="72" t="s">
        <v>324</v>
      </c>
      <c r="C92" s="74"/>
      <c r="D92" s="329" t="s">
        <v>325</v>
      </c>
      <c r="E92" s="532" t="s">
        <v>326</v>
      </c>
      <c r="F92" s="532"/>
      <c r="G92" s="209">
        <v>102.9</v>
      </c>
      <c r="H92" s="209">
        <v>97.9</v>
      </c>
      <c r="I92" s="209">
        <v>103.5</v>
      </c>
      <c r="J92" s="209">
        <v>99.6</v>
      </c>
      <c r="K92" s="205">
        <f t="shared" si="0"/>
        <v>403.9</v>
      </c>
      <c r="L92" s="79"/>
      <c r="M92" s="351"/>
      <c r="N92" s="178"/>
      <c r="O92" s="178"/>
    </row>
    <row r="93" spans="1:15" ht="13.5" customHeight="1">
      <c r="A93" s="278"/>
      <c r="B93" s="440"/>
      <c r="C93" s="116"/>
      <c r="D93" s="135"/>
      <c r="E93" s="442"/>
      <c r="F93" s="349"/>
      <c r="G93" s="210">
        <v>99</v>
      </c>
      <c r="H93" s="210">
        <v>94</v>
      </c>
      <c r="I93" s="210">
        <v>99</v>
      </c>
      <c r="J93" s="210">
        <v>95</v>
      </c>
      <c r="K93" s="103">
        <f t="shared" si="0"/>
        <v>387</v>
      </c>
      <c r="L93" s="75" t="str">
        <f>IF(OR(AND(K93&gt;0,K93&lt;355),K93=0,K93=354),"-",IF(OR(AND(K93&gt;354,K93&lt;364),K93=355,K93=364),"2",IF(OR(AND(K93&gt;364,K93&lt;374),K93=365,K93=374),"1",IF(OR(AND(K93&gt;374,K93&lt;386),K93=375,K93=386),"КМС",IF(OR(AND(K93&gt;384,K93&lt;395),K93=387,K93=395),"МС",IF(OR(AND(K93&gt;395,J93&lt;401),K93=396,K93=400),"МСМК",))))))</f>
        <v>МС</v>
      </c>
      <c r="M93" s="351" t="s">
        <v>235</v>
      </c>
      <c r="N93" s="178"/>
      <c r="O93" s="178"/>
    </row>
    <row r="94" spans="1:15" ht="21.75" customHeight="1">
      <c r="A94" s="278">
        <v>18</v>
      </c>
      <c r="B94" s="72" t="s">
        <v>144</v>
      </c>
      <c r="C94" s="74"/>
      <c r="D94" s="329" t="s">
        <v>333</v>
      </c>
      <c r="E94" s="532" t="s">
        <v>136</v>
      </c>
      <c r="F94" s="532"/>
      <c r="G94" s="209">
        <v>103</v>
      </c>
      <c r="H94" s="209">
        <v>99.5</v>
      </c>
      <c r="I94" s="209">
        <v>97.4</v>
      </c>
      <c r="J94" s="209">
        <v>102.2</v>
      </c>
      <c r="K94" s="205">
        <f t="shared" si="0"/>
        <v>402.09999999999997</v>
      </c>
      <c r="L94" s="79"/>
      <c r="M94" s="351"/>
      <c r="N94" s="178"/>
      <c r="O94" s="178"/>
    </row>
    <row r="95" spans="1:15" ht="13.5" customHeight="1">
      <c r="A95" s="278"/>
      <c r="B95" s="440"/>
      <c r="C95" s="116"/>
      <c r="D95" s="135"/>
      <c r="E95" s="442"/>
      <c r="F95" s="349"/>
      <c r="G95" s="210">
        <v>98</v>
      </c>
      <c r="H95" s="210">
        <v>96</v>
      </c>
      <c r="I95" s="210">
        <v>93</v>
      </c>
      <c r="J95" s="210">
        <v>98</v>
      </c>
      <c r="K95" s="103">
        <f t="shared" si="0"/>
        <v>385</v>
      </c>
      <c r="L95" s="75" t="str">
        <f>IF(OR(AND(K95&gt;0,K95&lt;355),K95=0,K95=354),"-",IF(OR(AND(K95&gt;354,K95&lt;364),K95=355,K95=364),"2",IF(OR(AND(K95&gt;364,K95&lt;374),K95=365,K95=374),"1",IF(OR(AND(K95&gt;374,K95&lt;386),K95=375,K95=386),"КМС",IF(OR(AND(K95&gt;384,K95&lt;395),K95=387,K95=395),"МС",IF(OR(AND(K95&gt;395,J95&lt;401),K95=396,K95=400),"МСМК",))))))</f>
        <v>КМС</v>
      </c>
      <c r="M95" s="351">
        <v>2</v>
      </c>
      <c r="N95" s="178"/>
      <c r="O95" s="178"/>
    </row>
    <row r="96" spans="1:15" ht="16.5" customHeight="1">
      <c r="A96" s="278"/>
      <c r="B96" s="440"/>
      <c r="C96" s="116"/>
      <c r="D96" s="135"/>
      <c r="E96" s="441"/>
      <c r="F96" s="349"/>
      <c r="G96" s="210"/>
      <c r="H96" s="210"/>
      <c r="I96" s="210"/>
      <c r="J96" s="210"/>
      <c r="K96" s="103"/>
      <c r="L96" s="75"/>
      <c r="M96" s="351"/>
      <c r="N96" s="178"/>
      <c r="O96" s="178"/>
    </row>
    <row r="97" spans="1:15" ht="16.5" customHeight="1">
      <c r="A97" s="278"/>
      <c r="B97" s="440"/>
      <c r="C97" s="116"/>
      <c r="D97" s="135"/>
      <c r="E97" s="441"/>
      <c r="F97" s="349"/>
      <c r="G97" s="210"/>
      <c r="H97" s="210"/>
      <c r="I97" s="210"/>
      <c r="J97" s="210"/>
      <c r="K97" s="103"/>
      <c r="L97" s="75"/>
      <c r="M97" s="351"/>
      <c r="N97" s="178"/>
      <c r="O97" s="178"/>
    </row>
    <row r="98" spans="1:15" ht="16.5" customHeight="1">
      <c r="A98" s="278"/>
      <c r="B98" s="440"/>
      <c r="C98" s="116"/>
      <c r="D98" s="135"/>
      <c r="E98" s="441"/>
      <c r="F98" s="349"/>
      <c r="G98" s="210"/>
      <c r="H98" s="210"/>
      <c r="I98" s="210"/>
      <c r="J98" s="210"/>
      <c r="K98" s="103"/>
      <c r="L98" s="75"/>
      <c r="M98" s="351"/>
      <c r="N98" s="178"/>
      <c r="O98" s="178"/>
    </row>
    <row r="99" spans="1:15" ht="16.5" customHeight="1">
      <c r="A99" s="278"/>
      <c r="B99" s="440"/>
      <c r="C99" s="116"/>
      <c r="D99" s="135"/>
      <c r="E99" s="441"/>
      <c r="F99" s="349"/>
      <c r="G99" s="210"/>
      <c r="H99" s="210"/>
      <c r="I99" s="210"/>
      <c r="J99" s="357" t="s">
        <v>218</v>
      </c>
      <c r="K99" s="103"/>
      <c r="L99" s="75"/>
      <c r="M99" s="351"/>
      <c r="N99" s="178"/>
      <c r="O99" s="178"/>
    </row>
    <row r="100" spans="1:15" ht="24" customHeight="1">
      <c r="A100" s="278">
        <v>19</v>
      </c>
      <c r="B100" s="72" t="s">
        <v>386</v>
      </c>
      <c r="C100" s="74"/>
      <c r="D100" s="329" t="s">
        <v>387</v>
      </c>
      <c r="E100" s="532" t="s">
        <v>388</v>
      </c>
      <c r="F100" s="532"/>
      <c r="G100" s="209">
        <v>100.2</v>
      </c>
      <c r="H100" s="209">
        <v>99.7</v>
      </c>
      <c r="I100" s="209">
        <v>100.7</v>
      </c>
      <c r="J100" s="209">
        <v>101.4</v>
      </c>
      <c r="K100" s="205">
        <f aca="true" t="shared" si="1" ref="K100:K131">SUM(G100:J100)</f>
        <v>402</v>
      </c>
      <c r="L100" s="79"/>
      <c r="M100" s="77"/>
      <c r="N100" s="178"/>
      <c r="O100" s="178"/>
    </row>
    <row r="101" spans="1:15" ht="13.5" customHeight="1">
      <c r="A101" s="278"/>
      <c r="B101" s="440"/>
      <c r="C101" s="116"/>
      <c r="D101" s="135"/>
      <c r="E101" s="442"/>
      <c r="F101" s="349"/>
      <c r="G101" s="210">
        <v>97</v>
      </c>
      <c r="H101" s="210">
        <v>95</v>
      </c>
      <c r="I101" s="210">
        <v>96</v>
      </c>
      <c r="J101" s="210">
        <v>97</v>
      </c>
      <c r="K101" s="103">
        <f t="shared" si="1"/>
        <v>385</v>
      </c>
      <c r="L101" s="75" t="str">
        <f>IF(OR(AND(K101&gt;0,K101&lt;355),K101=0,K101=354),"-",IF(OR(AND(K101&gt;354,K101&lt;364),K101=355,K101=364),"2",IF(OR(AND(K101&gt;364,K101&lt;374),K101=365,K101=374),"1",IF(OR(AND(K101&gt;374,K101&lt;386),K101=375,K101=386),"КМС",IF(OR(AND(K101&gt;384,K101&lt;395),K101=387,K101=395),"МС",IF(OR(AND(K101&gt;395,J101&lt;401),K101=396,K101=400),"МСМК",))))))</f>
        <v>КМС</v>
      </c>
      <c r="M101" s="77" t="s">
        <v>235</v>
      </c>
      <c r="N101" s="178"/>
      <c r="O101" s="178"/>
    </row>
    <row r="102" spans="1:15" ht="24" customHeight="1">
      <c r="A102" s="278">
        <v>20</v>
      </c>
      <c r="B102" s="72" t="s">
        <v>176</v>
      </c>
      <c r="C102" s="74"/>
      <c r="D102" s="329" t="s">
        <v>129</v>
      </c>
      <c r="E102" s="532" t="s">
        <v>344</v>
      </c>
      <c r="F102" s="532"/>
      <c r="G102" s="209">
        <v>101.6</v>
      </c>
      <c r="H102" s="209">
        <v>102.2</v>
      </c>
      <c r="I102" s="209">
        <v>99.7</v>
      </c>
      <c r="J102" s="209">
        <v>98.4</v>
      </c>
      <c r="K102" s="205">
        <f t="shared" si="1"/>
        <v>401.9</v>
      </c>
      <c r="L102" s="79"/>
      <c r="M102" s="351"/>
      <c r="N102" s="178"/>
      <c r="O102" s="178"/>
    </row>
    <row r="103" spans="1:15" ht="13.5" customHeight="1">
      <c r="A103" s="278"/>
      <c r="B103" s="440"/>
      <c r="C103" s="116"/>
      <c r="D103" s="135"/>
      <c r="E103" s="442"/>
      <c r="F103" s="349"/>
      <c r="G103" s="210">
        <v>98</v>
      </c>
      <c r="H103" s="210">
        <v>98</v>
      </c>
      <c r="I103" s="210">
        <v>95</v>
      </c>
      <c r="J103" s="210">
        <v>94</v>
      </c>
      <c r="K103" s="103">
        <f t="shared" si="1"/>
        <v>385</v>
      </c>
      <c r="L103" s="75" t="str">
        <f>IF(OR(AND(K103&gt;0,K103&lt;355),K103=0,K103=354),"-",IF(OR(AND(K103&gt;354,K103&lt;364),K103=355,K103=364),"2",IF(OR(AND(K103&gt;364,K103&lt;374),K103=365,K103=374),"1",IF(OR(AND(K103&gt;374,K103&lt;386),K103=375,K103=386),"КМС",IF(OR(AND(K103&gt;384,K103&lt;395),K103=387,K103=395),"МС",IF(OR(AND(K103&gt;395,J103&lt;401),K103=396,K103=400),"МСМК",))))))</f>
        <v>КМС</v>
      </c>
      <c r="M103" s="351">
        <v>1</v>
      </c>
      <c r="N103" s="178"/>
      <c r="O103" s="178"/>
    </row>
    <row r="104" spans="1:15" ht="24" customHeight="1">
      <c r="A104" s="278">
        <v>21</v>
      </c>
      <c r="B104" s="72" t="s">
        <v>340</v>
      </c>
      <c r="C104" s="74"/>
      <c r="D104" s="329" t="s">
        <v>164</v>
      </c>
      <c r="E104" s="532" t="s">
        <v>341</v>
      </c>
      <c r="F104" s="532"/>
      <c r="G104" s="209">
        <v>100.8</v>
      </c>
      <c r="H104" s="209">
        <v>99.5</v>
      </c>
      <c r="I104" s="209">
        <v>97.9</v>
      </c>
      <c r="J104" s="209">
        <v>102</v>
      </c>
      <c r="K104" s="205">
        <f t="shared" si="1"/>
        <v>400.20000000000005</v>
      </c>
      <c r="L104" s="79"/>
      <c r="M104" s="351"/>
      <c r="N104" s="178"/>
      <c r="O104" s="178"/>
    </row>
    <row r="105" spans="1:15" ht="13.5" customHeight="1">
      <c r="A105" s="278"/>
      <c r="B105" s="440"/>
      <c r="C105" s="116"/>
      <c r="D105" s="135"/>
      <c r="E105" s="442"/>
      <c r="F105" s="349"/>
      <c r="G105" s="210">
        <v>97</v>
      </c>
      <c r="H105" s="210">
        <v>97</v>
      </c>
      <c r="I105" s="210">
        <v>93</v>
      </c>
      <c r="J105" s="210">
        <v>98</v>
      </c>
      <c r="K105" s="103">
        <f t="shared" si="1"/>
        <v>385</v>
      </c>
      <c r="L105" s="75" t="str">
        <f>IF(OR(AND(K105&gt;0,K105&lt;355),K105=0,K105=354),"-",IF(OR(AND(K105&gt;354,K105&lt;364),K105=355,K105=364),"2",IF(OR(AND(K105&gt;364,K105&lt;374),K105=365,K105=374),"1",IF(OR(AND(K105&gt;374,K105&lt;386),K105=375,K105=386),"КМС",IF(OR(AND(K105&gt;384,K105&lt;395),K105=387,K105=395),"МС",IF(OR(AND(K105&gt;395,J105&lt;401),K105=396,K105=400),"МСМК",))))))</f>
        <v>КМС</v>
      </c>
      <c r="M105" s="351" t="s">
        <v>235</v>
      </c>
      <c r="N105" s="178"/>
      <c r="O105" s="178"/>
    </row>
    <row r="106" spans="1:15" ht="23.25" customHeight="1">
      <c r="A106" s="278">
        <v>22</v>
      </c>
      <c r="B106" s="72" t="s">
        <v>322</v>
      </c>
      <c r="C106" s="74"/>
      <c r="D106" s="329" t="s">
        <v>280</v>
      </c>
      <c r="E106" s="532" t="s">
        <v>323</v>
      </c>
      <c r="F106" s="532"/>
      <c r="G106" s="209">
        <v>102.9</v>
      </c>
      <c r="H106" s="209">
        <v>100.3</v>
      </c>
      <c r="I106" s="209">
        <v>98.2</v>
      </c>
      <c r="J106" s="209">
        <v>98.2</v>
      </c>
      <c r="K106" s="205">
        <f t="shared" si="1"/>
        <v>399.59999999999997</v>
      </c>
      <c r="L106" s="79"/>
      <c r="M106" s="351"/>
      <c r="N106" s="178"/>
      <c r="O106" s="178"/>
    </row>
    <row r="107" spans="1:15" ht="13.5" customHeight="1">
      <c r="A107" s="278"/>
      <c r="B107" s="440"/>
      <c r="C107" s="116"/>
      <c r="D107" s="135"/>
      <c r="E107" s="442"/>
      <c r="F107" s="349"/>
      <c r="G107" s="210">
        <v>98</v>
      </c>
      <c r="H107" s="210">
        <v>96</v>
      </c>
      <c r="I107" s="210">
        <v>93</v>
      </c>
      <c r="J107" s="210">
        <v>95</v>
      </c>
      <c r="K107" s="103">
        <f t="shared" si="1"/>
        <v>382</v>
      </c>
      <c r="L107" s="75" t="str">
        <f>IF(OR(AND(K107&gt;0,K107&lt;355),K107=0,K107=354),"-",IF(OR(AND(K107&gt;354,K107&lt;364),K107=355,K107=364),"2",IF(OR(AND(K107&gt;364,K107&lt;374),K107=365,K107=374),"1",IF(OR(AND(K107&gt;374,K107&lt;386),K107=375,K107=386),"КМС",IF(OR(AND(K107&gt;384,K107&lt;395),K107=387,K107=395),"МС",IF(OR(AND(K107&gt;395,J107&lt;401),K107=396,K107=400),"МСМК",))))))</f>
        <v>КМС</v>
      </c>
      <c r="M107" s="351" t="s">
        <v>235</v>
      </c>
      <c r="N107" s="178"/>
      <c r="O107" s="178"/>
    </row>
    <row r="108" spans="1:15" ht="27.75" customHeight="1">
      <c r="A108" s="278">
        <v>23</v>
      </c>
      <c r="B108" s="72" t="s">
        <v>327</v>
      </c>
      <c r="C108" s="74"/>
      <c r="D108" s="329" t="s">
        <v>129</v>
      </c>
      <c r="E108" s="532" t="s">
        <v>413</v>
      </c>
      <c r="F108" s="532"/>
      <c r="G108" s="209">
        <v>98.5</v>
      </c>
      <c r="H108" s="209">
        <v>100.7</v>
      </c>
      <c r="I108" s="209">
        <v>100.4</v>
      </c>
      <c r="J108" s="209">
        <v>99.4</v>
      </c>
      <c r="K108" s="205">
        <f t="shared" si="1"/>
        <v>399</v>
      </c>
      <c r="L108" s="79"/>
      <c r="M108" s="351"/>
      <c r="N108" s="178"/>
      <c r="O108" s="178"/>
    </row>
    <row r="109" spans="1:15" ht="13.5" customHeight="1">
      <c r="A109" s="278"/>
      <c r="B109" s="440"/>
      <c r="C109" s="116"/>
      <c r="D109" s="135"/>
      <c r="E109" s="442"/>
      <c r="F109" s="349"/>
      <c r="G109" s="210">
        <v>94</v>
      </c>
      <c r="H109" s="210">
        <v>96</v>
      </c>
      <c r="I109" s="210">
        <v>95</v>
      </c>
      <c r="J109" s="210">
        <v>95</v>
      </c>
      <c r="K109" s="103">
        <f t="shared" si="1"/>
        <v>380</v>
      </c>
      <c r="L109" s="75" t="str">
        <f>IF(OR(AND(K109&gt;0,K109&lt;355),K109=0,K109=354),"-",IF(OR(AND(K109&gt;354,K109&lt;364),K109=355,K109=364),"2",IF(OR(AND(K109&gt;364,K109&lt;374),K109=365,K109=374),"1",IF(OR(AND(K109&gt;374,K109&lt;386),K109=375,K109=386),"КМС",IF(OR(AND(K109&gt;384,K109&lt;395),K109=387,K109=395),"МС",IF(OR(AND(K109&gt;395,J109&lt;401),K109=396,K109=400),"МСМК",))))))</f>
        <v>КМС</v>
      </c>
      <c r="M109" s="351" t="s">
        <v>45</v>
      </c>
      <c r="N109" s="178"/>
      <c r="O109" s="178"/>
    </row>
    <row r="110" spans="1:15" ht="20.25" customHeight="1">
      <c r="A110" s="278">
        <v>24</v>
      </c>
      <c r="B110" s="72" t="s">
        <v>389</v>
      </c>
      <c r="C110" s="74"/>
      <c r="D110" s="329" t="s">
        <v>390</v>
      </c>
      <c r="E110" s="532" t="s">
        <v>388</v>
      </c>
      <c r="F110" s="532"/>
      <c r="G110" s="209">
        <v>99.7</v>
      </c>
      <c r="H110" s="209">
        <v>98.3</v>
      </c>
      <c r="I110" s="209">
        <v>101.8</v>
      </c>
      <c r="J110" s="209">
        <v>98</v>
      </c>
      <c r="K110" s="205">
        <f t="shared" si="1"/>
        <v>397.8</v>
      </c>
      <c r="L110" s="79"/>
      <c r="M110" s="77"/>
      <c r="N110" s="178"/>
      <c r="O110" s="178"/>
    </row>
    <row r="111" spans="1:15" ht="13.5" customHeight="1">
      <c r="A111" s="278"/>
      <c r="B111" s="440"/>
      <c r="C111" s="116"/>
      <c r="D111" s="135"/>
      <c r="E111" s="442"/>
      <c r="F111" s="349"/>
      <c r="G111" s="210">
        <v>94</v>
      </c>
      <c r="H111" s="210">
        <v>94</v>
      </c>
      <c r="I111" s="210">
        <v>97</v>
      </c>
      <c r="J111" s="210">
        <v>93</v>
      </c>
      <c r="K111" s="103">
        <f t="shared" si="1"/>
        <v>378</v>
      </c>
      <c r="L111" s="75" t="str">
        <f>IF(OR(AND(K111&gt;0,K111&lt;355),K111=0,K111=354),"-",IF(OR(AND(K111&gt;354,K111&lt;364),K111=355,K111=364),"2",IF(OR(AND(K111&gt;364,K111&lt;374),K111=365,K111=374),"1",IF(OR(AND(K111&gt;374,K111&lt;386),K111=375,K111=386),"КМС",IF(OR(AND(K111&gt;384,K111&lt;395),K111=387,K111=395),"МС",IF(OR(AND(K111&gt;395,J111&lt;401),K111=396,K111=400),"МСМК",))))))</f>
        <v>КМС</v>
      </c>
      <c r="M111" s="77" t="s">
        <v>235</v>
      </c>
      <c r="N111" s="178"/>
      <c r="O111" s="178"/>
    </row>
    <row r="112" spans="1:15" ht="24" customHeight="1">
      <c r="A112" s="278">
        <v>25</v>
      </c>
      <c r="B112" s="72" t="s">
        <v>349</v>
      </c>
      <c r="C112" s="74"/>
      <c r="D112" s="329" t="s">
        <v>118</v>
      </c>
      <c r="E112" s="532" t="s">
        <v>162</v>
      </c>
      <c r="F112" s="532"/>
      <c r="G112" s="209">
        <v>99</v>
      </c>
      <c r="H112" s="209">
        <v>100.1</v>
      </c>
      <c r="I112" s="209">
        <v>98.3</v>
      </c>
      <c r="J112" s="209">
        <v>99.8</v>
      </c>
      <c r="K112" s="205">
        <f t="shared" si="1"/>
        <v>397.2</v>
      </c>
      <c r="L112" s="79"/>
      <c r="M112" s="351"/>
      <c r="N112" s="178"/>
      <c r="O112" s="178"/>
    </row>
    <row r="113" spans="1:15" ht="13.5" customHeight="1">
      <c r="A113" s="278"/>
      <c r="B113" s="440"/>
      <c r="C113" s="116"/>
      <c r="D113" s="135"/>
      <c r="E113" s="442"/>
      <c r="F113" s="349"/>
      <c r="G113" s="210">
        <v>93</v>
      </c>
      <c r="H113" s="210">
        <v>95</v>
      </c>
      <c r="I113" s="210">
        <v>94</v>
      </c>
      <c r="J113" s="210">
        <v>95</v>
      </c>
      <c r="K113" s="103">
        <f t="shared" si="1"/>
        <v>377</v>
      </c>
      <c r="L113" s="75" t="str">
        <f>IF(OR(AND(K113&gt;0,K113&lt;355),K113=0,K113=354),"-",IF(OR(AND(K113&gt;354,K113&lt;364),K113=355,K113=364),"2",IF(OR(AND(K113&gt;364,K113&lt;374),K113=365,K113=374),"1",IF(OR(AND(K113&gt;374,K113&lt;386),K113=375,K113=386),"КМС",IF(OR(AND(K113&gt;384,K113&lt;395),K113=387,K113=395),"МС",IF(OR(AND(K113&gt;395,J113&lt;401),K113=396,K113=400),"МСМК",))))))</f>
        <v>КМС</v>
      </c>
      <c r="M113" s="126" t="s">
        <v>235</v>
      </c>
      <c r="N113" s="178"/>
      <c r="O113" s="178"/>
    </row>
    <row r="114" spans="1:15" ht="23.25" customHeight="1">
      <c r="A114" s="278">
        <v>26</v>
      </c>
      <c r="B114" s="72" t="s">
        <v>161</v>
      </c>
      <c r="C114" s="74"/>
      <c r="D114" s="329" t="s">
        <v>69</v>
      </c>
      <c r="E114" s="532" t="s">
        <v>162</v>
      </c>
      <c r="F114" s="532"/>
      <c r="G114" s="209">
        <v>96.9</v>
      </c>
      <c r="H114" s="209">
        <v>98.9</v>
      </c>
      <c r="I114" s="209">
        <v>99.2</v>
      </c>
      <c r="J114" s="209">
        <v>101.4</v>
      </c>
      <c r="K114" s="205">
        <f t="shared" si="1"/>
        <v>396.4</v>
      </c>
      <c r="L114" s="79"/>
      <c r="M114" s="126"/>
      <c r="N114" s="178"/>
      <c r="O114" s="178"/>
    </row>
    <row r="115" spans="1:18" ht="13.5" customHeight="1">
      <c r="A115" s="278"/>
      <c r="B115" s="440"/>
      <c r="C115" s="116"/>
      <c r="D115" s="135"/>
      <c r="E115" s="442"/>
      <c r="F115" s="349"/>
      <c r="G115" s="210">
        <v>93</v>
      </c>
      <c r="H115" s="210">
        <v>96</v>
      </c>
      <c r="I115" s="210">
        <v>94</v>
      </c>
      <c r="J115" s="210">
        <v>98</v>
      </c>
      <c r="K115" s="103">
        <f t="shared" si="1"/>
        <v>381</v>
      </c>
      <c r="L115" s="75" t="str">
        <f>IF(OR(AND(K115&gt;0,K115&lt;355),K115=0,K115=354),"-",IF(OR(AND(K115&gt;354,K115&lt;364),K115=355,K115=364),"2",IF(OR(AND(K115&gt;364,K115&lt;374),K115=365,K115=374),"1",IF(OR(AND(K115&gt;374,K115&lt;386),K115=375,K115=386),"КМС",IF(OR(AND(K115&gt;384,K115&lt;395),K115=387,K115=395),"МС",IF(OR(AND(K115&gt;395,J115&lt;401),K115=396,K115=400),"МСМК",))))))</f>
        <v>КМС</v>
      </c>
      <c r="M115" s="126" t="s">
        <v>235</v>
      </c>
      <c r="N115" s="178"/>
      <c r="O115" s="178"/>
      <c r="P115" s="13"/>
      <c r="Q115" s="268"/>
      <c r="R115" s="178"/>
    </row>
    <row r="116" spans="1:15" ht="24" customHeight="1">
      <c r="A116" s="278">
        <v>27</v>
      </c>
      <c r="B116" s="72" t="s">
        <v>143</v>
      </c>
      <c r="C116" s="74"/>
      <c r="D116" s="329" t="s">
        <v>151</v>
      </c>
      <c r="E116" s="532" t="s">
        <v>160</v>
      </c>
      <c r="F116" s="532"/>
      <c r="G116" s="209">
        <v>99.9</v>
      </c>
      <c r="H116" s="209">
        <v>96</v>
      </c>
      <c r="I116" s="209">
        <v>101.2</v>
      </c>
      <c r="J116" s="209">
        <v>97.4</v>
      </c>
      <c r="K116" s="205">
        <f t="shared" si="1"/>
        <v>394.5</v>
      </c>
      <c r="L116" s="79"/>
      <c r="M116" s="77"/>
      <c r="N116" s="178"/>
      <c r="O116" s="178"/>
    </row>
    <row r="117" spans="1:15" ht="13.5" customHeight="1">
      <c r="A117" s="278"/>
      <c r="B117" s="440"/>
      <c r="C117" s="116"/>
      <c r="D117" s="135"/>
      <c r="E117" s="442"/>
      <c r="F117" s="349"/>
      <c r="G117" s="210">
        <v>96</v>
      </c>
      <c r="H117" s="210">
        <v>91</v>
      </c>
      <c r="I117" s="210">
        <v>96</v>
      </c>
      <c r="J117" s="210">
        <v>92</v>
      </c>
      <c r="K117" s="103">
        <f t="shared" si="1"/>
        <v>375</v>
      </c>
      <c r="L117" s="75" t="str">
        <f>IF(OR(AND(K117&gt;0,K117&lt;355),K117=0,K117=354),"-",IF(OR(AND(K117&gt;354,K117&lt;364),K117=355,K117=364),"2",IF(OR(AND(K117&gt;364,K117&lt;374),K117=365,K117=374),"1",IF(OR(AND(K117&gt;374,K117&lt;386),K117=375,K117=386),"КМС",IF(OR(AND(K117&gt;384,K117&lt;395),K117=387,K117=395),"МС",IF(OR(AND(K117&gt;395,J117&lt;401),K117=396,K117=400),"МСМК",))))))</f>
        <v>КМС</v>
      </c>
      <c r="M117" s="77" t="s">
        <v>235</v>
      </c>
      <c r="N117" s="178"/>
      <c r="O117" s="178"/>
    </row>
    <row r="118" spans="1:15" ht="24" customHeight="1">
      <c r="A118" s="278">
        <v>28</v>
      </c>
      <c r="B118" s="72" t="s">
        <v>330</v>
      </c>
      <c r="C118" s="74"/>
      <c r="D118" s="329" t="s">
        <v>280</v>
      </c>
      <c r="E118" s="532" t="s">
        <v>321</v>
      </c>
      <c r="F118" s="532"/>
      <c r="G118" s="209">
        <v>99.1</v>
      </c>
      <c r="H118" s="209">
        <v>98.1</v>
      </c>
      <c r="I118" s="209">
        <v>96.2</v>
      </c>
      <c r="J118" s="209">
        <v>100.7</v>
      </c>
      <c r="K118" s="205">
        <f t="shared" si="1"/>
        <v>394.09999999999997</v>
      </c>
      <c r="L118" s="79"/>
      <c r="M118" s="351"/>
      <c r="N118" s="178"/>
      <c r="O118" s="178"/>
    </row>
    <row r="119" spans="1:15" ht="13.5" customHeight="1">
      <c r="A119" s="278"/>
      <c r="B119" s="440"/>
      <c r="C119" s="116"/>
      <c r="D119" s="135"/>
      <c r="E119" s="442"/>
      <c r="F119" s="349"/>
      <c r="G119" s="210">
        <v>94</v>
      </c>
      <c r="H119" s="210">
        <v>92</v>
      </c>
      <c r="I119" s="210">
        <v>92</v>
      </c>
      <c r="J119" s="210">
        <v>97</v>
      </c>
      <c r="K119" s="103">
        <f t="shared" si="1"/>
        <v>375</v>
      </c>
      <c r="L119" s="75" t="str">
        <f>IF(OR(AND(K119&gt;0,K119&lt;355),K119=0,K119=354),"-",IF(OR(AND(K119&gt;354,K119&lt;364),K119=355,K119=364),"2",IF(OR(AND(K119&gt;364,K119&lt;374),K119=365,K119=374),"1",IF(OR(AND(K119&gt;374,K119&lt;386),K119=375,K119=386),"КМС",IF(OR(AND(K119&gt;384,K119&lt;395),K119=387,K119=395),"МС",IF(OR(AND(K119&gt;395,J119&lt;401),K119=396,K119=400),"МСМК",))))))</f>
        <v>КМС</v>
      </c>
      <c r="M119" s="351" t="s">
        <v>235</v>
      </c>
      <c r="N119" s="178"/>
      <c r="O119" s="178"/>
    </row>
    <row r="120" spans="1:15" ht="24" customHeight="1">
      <c r="A120" s="278">
        <v>29</v>
      </c>
      <c r="B120" s="72" t="s">
        <v>329</v>
      </c>
      <c r="C120" s="74"/>
      <c r="D120" s="329" t="s">
        <v>373</v>
      </c>
      <c r="E120" s="532" t="s">
        <v>415</v>
      </c>
      <c r="F120" s="532"/>
      <c r="G120" s="209">
        <v>98.9</v>
      </c>
      <c r="H120" s="209">
        <v>98</v>
      </c>
      <c r="I120" s="209">
        <v>98.9</v>
      </c>
      <c r="J120" s="209">
        <v>97</v>
      </c>
      <c r="K120" s="205">
        <f t="shared" si="1"/>
        <v>392.8</v>
      </c>
      <c r="L120" s="79"/>
      <c r="M120" s="351"/>
      <c r="N120" s="178"/>
      <c r="O120" s="178"/>
    </row>
    <row r="121" spans="1:15" ht="13.5" customHeight="1">
      <c r="A121" s="278"/>
      <c r="B121" s="440"/>
      <c r="C121" s="116"/>
      <c r="D121" s="135"/>
      <c r="E121" s="442"/>
      <c r="F121" s="349"/>
      <c r="G121" s="210">
        <v>94</v>
      </c>
      <c r="H121" s="210">
        <v>94</v>
      </c>
      <c r="I121" s="210">
        <v>95</v>
      </c>
      <c r="J121" s="210">
        <v>93</v>
      </c>
      <c r="K121" s="103">
        <f t="shared" si="1"/>
        <v>376</v>
      </c>
      <c r="L121" s="75" t="str">
        <f>IF(OR(AND(K121&gt;0,K121&lt;355),K121=0,K121=354),"-",IF(OR(AND(K121&gt;354,K121&lt;364),K121=355,K121=364),"2",IF(OR(AND(K121&gt;364,K121&lt;374),K121=365,K121=374),"1",IF(OR(AND(K121&gt;374,K121&lt;386),K121=375,K121=386),"КМС",IF(OR(AND(K121&gt;384,K121&lt;395),K121=387,K121=395),"МС",IF(OR(AND(K121&gt;395,J121&lt;401),K121=396,K121=400),"МСМК",))))))</f>
        <v>КМС</v>
      </c>
      <c r="M121" s="351" t="s">
        <v>45</v>
      </c>
      <c r="N121" s="178"/>
      <c r="O121" s="178"/>
    </row>
    <row r="122" spans="1:15" ht="21" customHeight="1">
      <c r="A122" s="278">
        <v>30</v>
      </c>
      <c r="B122" s="72" t="s">
        <v>332</v>
      </c>
      <c r="C122" s="74"/>
      <c r="D122" s="329" t="s">
        <v>125</v>
      </c>
      <c r="E122" s="532" t="s">
        <v>414</v>
      </c>
      <c r="F122" s="532"/>
      <c r="G122" s="209">
        <v>97.2</v>
      </c>
      <c r="H122" s="209">
        <v>98.1</v>
      </c>
      <c r="I122" s="209">
        <v>96.3</v>
      </c>
      <c r="J122" s="209">
        <v>95.8</v>
      </c>
      <c r="K122" s="205">
        <f t="shared" si="1"/>
        <v>387.40000000000003</v>
      </c>
      <c r="L122" s="79"/>
      <c r="M122" s="351"/>
      <c r="N122" s="178"/>
      <c r="O122" s="178"/>
    </row>
    <row r="123" spans="1:17" ht="13.5" customHeight="1">
      <c r="A123" s="278"/>
      <c r="B123" s="440"/>
      <c r="C123" s="116"/>
      <c r="D123" s="135"/>
      <c r="E123" s="442"/>
      <c r="F123" s="349"/>
      <c r="G123" s="210">
        <v>93</v>
      </c>
      <c r="H123" s="210">
        <v>93</v>
      </c>
      <c r="I123" s="210">
        <v>92</v>
      </c>
      <c r="J123" s="210">
        <v>93</v>
      </c>
      <c r="K123" s="103">
        <f t="shared" si="1"/>
        <v>371</v>
      </c>
      <c r="L123" s="75" t="str">
        <f>IF(OR(AND(K123&gt;0,K123&lt;355),K123=0,K123=354),"-",IF(OR(AND(K123&gt;354,K123&lt;364),K123=355,K123=364),"2",IF(OR(AND(K123&gt;364,K123&lt;374),K123=365,K123=374),"1",IF(OR(AND(K123&gt;374,K123&lt;386),K123=375,K123=386),"КМС",IF(OR(AND(K123&gt;384,K123&lt;395),K123=387,K123=395),"МС",IF(OR(AND(K123&gt;395,J123&lt;401),K123=396,K123=400),"МСМК",))))))</f>
        <v>1</v>
      </c>
      <c r="M123" s="351" t="s">
        <v>45</v>
      </c>
      <c r="N123" s="178"/>
      <c r="O123" s="178"/>
      <c r="P123" s="181"/>
      <c r="Q123" s="181"/>
    </row>
    <row r="124" spans="1:15" ht="18.75" customHeight="1">
      <c r="A124" s="278">
        <v>31</v>
      </c>
      <c r="B124" s="72" t="s">
        <v>320</v>
      </c>
      <c r="C124" s="74"/>
      <c r="D124" s="329" t="s">
        <v>164</v>
      </c>
      <c r="E124" s="532" t="s">
        <v>321</v>
      </c>
      <c r="F124" s="532"/>
      <c r="G124" s="209">
        <v>97.4</v>
      </c>
      <c r="H124" s="209">
        <v>93.9</v>
      </c>
      <c r="I124" s="209">
        <v>96.2</v>
      </c>
      <c r="J124" s="209">
        <v>99.2</v>
      </c>
      <c r="K124" s="205">
        <f t="shared" si="1"/>
        <v>386.7</v>
      </c>
      <c r="L124" s="79"/>
      <c r="M124" s="351"/>
      <c r="N124" s="178"/>
      <c r="O124" s="178"/>
    </row>
    <row r="125" spans="1:15" ht="13.5" customHeight="1">
      <c r="A125" s="278"/>
      <c r="B125" s="440"/>
      <c r="C125" s="116"/>
      <c r="D125" s="135"/>
      <c r="E125" s="442"/>
      <c r="F125" s="349"/>
      <c r="G125" s="210">
        <v>93</v>
      </c>
      <c r="H125" s="210">
        <v>90</v>
      </c>
      <c r="I125" s="210">
        <v>92</v>
      </c>
      <c r="J125" s="210">
        <v>94</v>
      </c>
      <c r="K125" s="103">
        <f t="shared" si="1"/>
        <v>369</v>
      </c>
      <c r="L125" s="75" t="str">
        <f>IF(OR(AND(K125&gt;0,K125&lt;355),K125=0,K125=354),"-",IF(OR(AND(K125&gt;354,K125&lt;364),K125=355,K125=364),"2",IF(OR(AND(K125&gt;364,K125&lt;374),K125=365,K125=374),"1",IF(OR(AND(K125&gt;374,K125&lt;386),K125=375,K125=386),"КМС",IF(OR(AND(K125&gt;384,K125&lt;395),K125=387,K125=395),"МС",IF(OR(AND(K125&gt;395,J125&lt;401),K125=396,K125=400),"МСМК",))))))</f>
        <v>1</v>
      </c>
      <c r="M125" s="351" t="s">
        <v>235</v>
      </c>
      <c r="N125" s="178"/>
      <c r="O125" s="178"/>
    </row>
    <row r="126" spans="1:15" ht="23.25" customHeight="1">
      <c r="A126" s="278">
        <v>32</v>
      </c>
      <c r="B126" s="72" t="s">
        <v>335</v>
      </c>
      <c r="C126" s="74"/>
      <c r="D126" s="329" t="s">
        <v>407</v>
      </c>
      <c r="E126" s="532" t="s">
        <v>321</v>
      </c>
      <c r="F126" s="532"/>
      <c r="G126" s="209">
        <v>95.6</v>
      </c>
      <c r="H126" s="209">
        <v>95.3</v>
      </c>
      <c r="I126" s="209">
        <v>95.5</v>
      </c>
      <c r="J126" s="209">
        <v>98.4</v>
      </c>
      <c r="K126" s="205">
        <f t="shared" si="1"/>
        <v>384.79999999999995</v>
      </c>
      <c r="L126" s="79"/>
      <c r="M126" s="351"/>
      <c r="N126" s="178"/>
      <c r="O126" s="178"/>
    </row>
    <row r="127" spans="1:15" ht="13.5" customHeight="1">
      <c r="A127" s="278"/>
      <c r="B127" s="440"/>
      <c r="C127" s="116"/>
      <c r="D127" s="135"/>
      <c r="E127" s="442"/>
      <c r="F127" s="349"/>
      <c r="G127" s="210">
        <v>93</v>
      </c>
      <c r="H127" s="210">
        <v>92</v>
      </c>
      <c r="I127" s="210">
        <v>89</v>
      </c>
      <c r="J127" s="210">
        <v>93</v>
      </c>
      <c r="K127" s="103">
        <f t="shared" si="1"/>
        <v>367</v>
      </c>
      <c r="L127" s="75" t="str">
        <f>IF(OR(AND(K127&gt;0,K127&lt;355),K127=0,K127=354),"-",IF(OR(AND(K127&gt;354,K127&lt;364),K127=355,K127=364),"2",IF(OR(AND(K127&gt;364,K127&lt;374),K127=365,K127=374),"1",IF(OR(AND(K127&gt;374,K127&lt;386),K127=375,K127=386),"КМС",IF(OR(AND(K127&gt;384,K127&lt;395),K127=387,K127=395),"МС",IF(OR(AND(K127&gt;395,J127&lt;401),K127=396,K127=400),"МСМК",))))))</f>
        <v>1</v>
      </c>
      <c r="M127" s="351" t="s">
        <v>235</v>
      </c>
      <c r="N127" s="178"/>
      <c r="O127" s="178"/>
    </row>
    <row r="128" spans="1:15" ht="20.25" customHeight="1">
      <c r="A128" s="278">
        <v>33</v>
      </c>
      <c r="B128" s="72" t="s">
        <v>336</v>
      </c>
      <c r="C128" s="74"/>
      <c r="D128" s="329" t="s">
        <v>408</v>
      </c>
      <c r="E128" s="532" t="s">
        <v>413</v>
      </c>
      <c r="F128" s="532"/>
      <c r="G128" s="209">
        <v>96.9</v>
      </c>
      <c r="H128" s="209">
        <v>96.3</v>
      </c>
      <c r="I128" s="209">
        <v>95.5</v>
      </c>
      <c r="J128" s="209">
        <v>95.4</v>
      </c>
      <c r="K128" s="205">
        <f t="shared" si="1"/>
        <v>384.1</v>
      </c>
      <c r="L128" s="79"/>
      <c r="M128" s="351"/>
      <c r="N128" s="178"/>
      <c r="O128" s="178"/>
    </row>
    <row r="129" spans="1:15" ht="13.5" customHeight="1">
      <c r="A129" s="278"/>
      <c r="B129" s="440"/>
      <c r="C129" s="116"/>
      <c r="D129" s="135"/>
      <c r="E129" s="442"/>
      <c r="F129" s="349"/>
      <c r="G129" s="210">
        <v>93</v>
      </c>
      <c r="H129" s="210">
        <v>93</v>
      </c>
      <c r="I129" s="210">
        <v>92</v>
      </c>
      <c r="J129" s="210">
        <v>92</v>
      </c>
      <c r="K129" s="103">
        <f t="shared" si="1"/>
        <v>370</v>
      </c>
      <c r="L129" s="75" t="str">
        <f>IF(OR(AND(K129&gt;0,K129&lt;355),K129=0,K129=354),"-",IF(OR(AND(K129&gt;354,K129&lt;364),K129=355,K129=364),"2",IF(OR(AND(K129&gt;364,K129&lt;374),K129=365,K129=374),"1",IF(OR(AND(K129&gt;374,K129&lt;386),K129=375,K129=386),"КМС",IF(OR(AND(K129&gt;384,K129&lt;395),K129=387,K129=395),"МС",IF(OR(AND(K129&gt;395,J129&lt;401),K129=396,K129=400),"МСМК",))))))</f>
        <v>1</v>
      </c>
      <c r="M129" s="351" t="s">
        <v>45</v>
      </c>
      <c r="N129" s="178"/>
      <c r="O129" s="178"/>
    </row>
    <row r="130" spans="1:15" ht="24" customHeight="1">
      <c r="A130" s="278">
        <v>34</v>
      </c>
      <c r="B130" s="72" t="s">
        <v>334</v>
      </c>
      <c r="C130" s="74"/>
      <c r="D130" s="329" t="s">
        <v>409</v>
      </c>
      <c r="E130" s="532" t="s">
        <v>321</v>
      </c>
      <c r="F130" s="532"/>
      <c r="G130" s="209">
        <v>93.8</v>
      </c>
      <c r="H130" s="209">
        <v>92.6</v>
      </c>
      <c r="I130" s="209">
        <v>94.8</v>
      </c>
      <c r="J130" s="209">
        <v>91</v>
      </c>
      <c r="K130" s="205">
        <f t="shared" si="1"/>
        <v>372.2</v>
      </c>
      <c r="L130" s="79"/>
      <c r="M130" s="351"/>
      <c r="N130" s="178"/>
      <c r="O130" s="178"/>
    </row>
    <row r="131" spans="1:15" ht="13.5" customHeight="1">
      <c r="A131" s="278"/>
      <c r="B131" s="440"/>
      <c r="C131" s="116"/>
      <c r="D131" s="135"/>
      <c r="E131" s="442"/>
      <c r="F131" s="349"/>
      <c r="G131" s="210">
        <v>89</v>
      </c>
      <c r="H131" s="210">
        <v>89</v>
      </c>
      <c r="I131" s="210">
        <v>89</v>
      </c>
      <c r="J131" s="210">
        <v>88</v>
      </c>
      <c r="K131" s="103">
        <f t="shared" si="1"/>
        <v>355</v>
      </c>
      <c r="L131" s="75" t="str">
        <f>IF(OR(AND(K131&gt;0,K131&lt;355),K131=0,K131=354),"-",IF(OR(AND(K131&gt;354,K131&lt;364),K131=355,K131=364),"2",IF(OR(AND(K131&gt;364,K131&lt;374),K131=365,K131=374),"1",IF(OR(AND(K131&gt;374,K131&lt;386),K131=375,K131=386),"КМС",IF(OR(AND(K131&gt;384,K131&lt;395),K131=387,K131=395),"МС",IF(OR(AND(K131&gt;395,J131&lt;401),K131=396,K131=400),"МСМК",))))))</f>
        <v>2</v>
      </c>
      <c r="M131" s="351" t="s">
        <v>235</v>
      </c>
      <c r="N131" s="178"/>
      <c r="O131" s="178"/>
    </row>
    <row r="132" spans="14:15" ht="26.25" customHeight="1">
      <c r="N132" s="178"/>
      <c r="O132" s="178"/>
    </row>
    <row r="133" spans="1:15" ht="17.25" customHeight="1">
      <c r="A133" s="159"/>
      <c r="B133" s="73"/>
      <c r="C133" s="116" t="s">
        <v>357</v>
      </c>
      <c r="D133" s="308"/>
      <c r="E133" s="356"/>
      <c r="F133" s="356"/>
      <c r="G133" s="363"/>
      <c r="H133" s="363"/>
      <c r="I133" s="363"/>
      <c r="J133" s="158"/>
      <c r="K133" s="328"/>
      <c r="L133" s="100"/>
      <c r="M133" s="77"/>
      <c r="O133" s="178"/>
    </row>
    <row r="134" spans="1:15" ht="18.75" customHeight="1">
      <c r="A134" s="159">
        <v>1</v>
      </c>
      <c r="B134" s="73" t="s">
        <v>391</v>
      </c>
      <c r="C134" s="116"/>
      <c r="D134" s="308"/>
      <c r="E134" s="356"/>
      <c r="F134" s="356"/>
      <c r="G134" s="363"/>
      <c r="H134" s="363"/>
      <c r="I134" s="363"/>
      <c r="J134" s="431" t="s">
        <v>392</v>
      </c>
      <c r="L134" s="100"/>
      <c r="M134" s="77"/>
      <c r="O134" s="178"/>
    </row>
    <row r="135" spans="1:15" ht="18.75" customHeight="1">
      <c r="A135" s="159">
        <v>2</v>
      </c>
      <c r="B135" s="73" t="s">
        <v>393</v>
      </c>
      <c r="C135" s="116"/>
      <c r="D135" s="308"/>
      <c r="E135" s="356"/>
      <c r="F135" s="356"/>
      <c r="G135" s="363"/>
      <c r="H135" s="363"/>
      <c r="I135" s="363"/>
      <c r="J135" s="431" t="s">
        <v>394</v>
      </c>
      <c r="L135" s="100"/>
      <c r="M135" s="77"/>
      <c r="O135" s="178"/>
    </row>
    <row r="136" spans="1:15" ht="18.75" customHeight="1">
      <c r="A136" s="159">
        <v>3</v>
      </c>
      <c r="B136" s="73" t="s">
        <v>395</v>
      </c>
      <c r="C136" s="116"/>
      <c r="D136" s="308"/>
      <c r="E136" s="356"/>
      <c r="F136" s="356"/>
      <c r="G136" s="363"/>
      <c r="H136" s="363"/>
      <c r="I136" s="363"/>
      <c r="J136" s="431" t="s">
        <v>396</v>
      </c>
      <c r="L136" s="100"/>
      <c r="M136" s="77"/>
      <c r="O136" s="178"/>
    </row>
    <row r="137" spans="1:15" ht="18.75" customHeight="1">
      <c r="A137" s="159">
        <v>4</v>
      </c>
      <c r="B137" s="73" t="s">
        <v>397</v>
      </c>
      <c r="C137" s="116"/>
      <c r="D137" s="308"/>
      <c r="E137" s="356"/>
      <c r="F137" s="356"/>
      <c r="G137" s="363"/>
      <c r="H137" s="363"/>
      <c r="I137" s="363"/>
      <c r="J137" s="431" t="s">
        <v>398</v>
      </c>
      <c r="L137" s="100"/>
      <c r="M137" s="77"/>
      <c r="O137" s="178"/>
    </row>
    <row r="138" spans="1:15" ht="18.75" customHeight="1">
      <c r="A138" s="159">
        <v>5</v>
      </c>
      <c r="B138" s="73" t="s">
        <v>399</v>
      </c>
      <c r="C138" s="116"/>
      <c r="D138" s="308"/>
      <c r="E138" s="356"/>
      <c r="F138" s="356"/>
      <c r="G138" s="363"/>
      <c r="H138" s="363"/>
      <c r="I138" s="363"/>
      <c r="J138" s="431" t="s">
        <v>400</v>
      </c>
      <c r="K138" s="431"/>
      <c r="L138" s="100"/>
      <c r="M138" s="77"/>
      <c r="O138" s="178"/>
    </row>
    <row r="139" spans="1:14" ht="24" customHeight="1">
      <c r="A139" s="86"/>
      <c r="B139" s="116"/>
      <c r="I139" s="116"/>
      <c r="K139" s="116"/>
      <c r="M139" s="77"/>
      <c r="N139" s="178"/>
    </row>
    <row r="140" spans="1:14" ht="24" customHeight="1">
      <c r="A140" s="86"/>
      <c r="B140" s="116"/>
      <c r="I140" s="116"/>
      <c r="K140" s="116"/>
      <c r="M140" s="77"/>
      <c r="N140" s="178"/>
    </row>
    <row r="141" spans="1:14" ht="18">
      <c r="A141" s="86"/>
      <c r="B141" s="72"/>
      <c r="D141" s="85"/>
      <c r="E141" s="312"/>
      <c r="F141" s="312"/>
      <c r="G141" s="72"/>
      <c r="I141" s="85"/>
      <c r="J141" s="312"/>
      <c r="K141" s="312"/>
      <c r="L141" s="74"/>
      <c r="M141" s="77"/>
      <c r="N141" s="178"/>
    </row>
    <row r="142" spans="1:14" ht="18">
      <c r="A142" s="86"/>
      <c r="B142" s="72"/>
      <c r="D142" s="85"/>
      <c r="E142" s="312"/>
      <c r="F142" s="312"/>
      <c r="G142" s="72"/>
      <c r="I142" s="85"/>
      <c r="J142" s="312"/>
      <c r="K142" s="312"/>
      <c r="L142" s="74"/>
      <c r="M142" s="77"/>
      <c r="N142" s="178"/>
    </row>
    <row r="143" spans="1:14" ht="18">
      <c r="A143" s="86"/>
      <c r="B143" s="72"/>
      <c r="D143" s="85"/>
      <c r="E143" s="312"/>
      <c r="F143" s="312"/>
      <c r="G143" s="72"/>
      <c r="I143" s="85"/>
      <c r="J143" s="312"/>
      <c r="K143" s="312"/>
      <c r="L143" s="74"/>
      <c r="M143" s="77"/>
      <c r="N143" s="178"/>
    </row>
    <row r="144" spans="1:14" ht="24" customHeight="1">
      <c r="A144" s="159"/>
      <c r="B144" s="73"/>
      <c r="C144" s="116"/>
      <c r="D144" s="308"/>
      <c r="E144" s="356"/>
      <c r="F144" s="356"/>
      <c r="G144" s="363"/>
      <c r="H144" s="363"/>
      <c r="I144" s="363"/>
      <c r="J144" s="158"/>
      <c r="K144" s="328"/>
      <c r="L144" s="100"/>
      <c r="M144" s="77"/>
      <c r="N144" s="178"/>
    </row>
    <row r="145" spans="1:14" ht="24" customHeight="1">
      <c r="A145" s="159"/>
      <c r="B145" s="73"/>
      <c r="C145" s="116"/>
      <c r="D145" s="308"/>
      <c r="E145" s="356"/>
      <c r="F145" s="356"/>
      <c r="G145" s="363"/>
      <c r="H145" s="363"/>
      <c r="I145" s="363"/>
      <c r="J145" s="431"/>
      <c r="L145" s="100"/>
      <c r="M145" s="77"/>
      <c r="N145" s="178"/>
    </row>
    <row r="146" spans="1:14" ht="18">
      <c r="A146" s="159"/>
      <c r="B146" s="73"/>
      <c r="C146" s="116"/>
      <c r="D146" s="308"/>
      <c r="E146" s="356"/>
      <c r="F146" s="356"/>
      <c r="G146" s="363"/>
      <c r="H146" s="363"/>
      <c r="I146" s="363"/>
      <c r="J146" s="431"/>
      <c r="L146" s="100"/>
      <c r="M146" s="77"/>
      <c r="N146" s="178"/>
    </row>
    <row r="147" spans="1:14" ht="18">
      <c r="A147" s="159"/>
      <c r="B147" s="73"/>
      <c r="C147" s="116"/>
      <c r="D147" s="308"/>
      <c r="E147" s="356"/>
      <c r="F147" s="356"/>
      <c r="G147" s="363"/>
      <c r="H147" s="363"/>
      <c r="I147" s="363"/>
      <c r="J147" s="431"/>
      <c r="L147" s="100"/>
      <c r="M147" s="77"/>
      <c r="N147" s="178"/>
    </row>
    <row r="148" spans="1:14" ht="24" customHeight="1">
      <c r="A148" s="159"/>
      <c r="B148" s="73"/>
      <c r="C148" s="116"/>
      <c r="D148" s="308"/>
      <c r="E148" s="356"/>
      <c r="F148" s="356"/>
      <c r="G148" s="363"/>
      <c r="H148" s="363"/>
      <c r="I148" s="363"/>
      <c r="J148" s="431"/>
      <c r="L148" s="100"/>
      <c r="M148" s="77"/>
      <c r="N148" s="178"/>
    </row>
    <row r="149" spans="1:14" ht="24" customHeight="1">
      <c r="A149" s="159"/>
      <c r="B149" s="73"/>
      <c r="C149" s="116"/>
      <c r="D149" s="308"/>
      <c r="E149" s="356"/>
      <c r="F149" s="356"/>
      <c r="G149" s="363"/>
      <c r="H149" s="363"/>
      <c r="I149" s="363"/>
      <c r="J149" s="431"/>
      <c r="K149" s="431"/>
      <c r="L149" s="100"/>
      <c r="M149" s="77"/>
      <c r="N149" s="178"/>
    </row>
    <row r="150" spans="2:14" ht="18">
      <c r="B150" s="72"/>
      <c r="D150" s="85"/>
      <c r="E150" s="568"/>
      <c r="F150" s="568"/>
      <c r="G150" s="72"/>
      <c r="I150" s="85"/>
      <c r="J150" s="568"/>
      <c r="K150" s="568"/>
      <c r="L150" s="72"/>
      <c r="M150" s="77"/>
      <c r="N150" s="178"/>
    </row>
    <row r="151" spans="2:14" ht="18">
      <c r="B151" s="116" t="s">
        <v>401</v>
      </c>
      <c r="I151" s="116" t="s">
        <v>402</v>
      </c>
      <c r="M151" s="13"/>
      <c r="N151" s="178"/>
    </row>
    <row r="152" spans="2:14" ht="22.5" customHeight="1">
      <c r="B152" s="116"/>
      <c r="I152" s="116"/>
      <c r="K152" s="116"/>
      <c r="M152" s="13"/>
      <c r="N152" s="178"/>
    </row>
    <row r="153" spans="2:14" ht="22.5" customHeight="1">
      <c r="B153" s="116" t="s">
        <v>403</v>
      </c>
      <c r="I153" s="116" t="s">
        <v>404</v>
      </c>
      <c r="K153" s="116"/>
      <c r="M153" s="13"/>
      <c r="N153" s="178"/>
    </row>
    <row r="154" spans="2:14" ht="18">
      <c r="B154" s="116"/>
      <c r="I154" s="116"/>
      <c r="K154" s="116"/>
      <c r="M154" s="13"/>
      <c r="N154" s="178"/>
    </row>
    <row r="155" spans="2:14" ht="18">
      <c r="B155" s="116" t="s">
        <v>405</v>
      </c>
      <c r="I155" s="116" t="s">
        <v>406</v>
      </c>
      <c r="K155" s="116"/>
      <c r="M155" s="13"/>
      <c r="N155" s="178"/>
    </row>
    <row r="156" spans="2:14" ht="27.75" customHeight="1">
      <c r="B156" s="116"/>
      <c r="I156" s="116"/>
      <c r="K156" s="116"/>
      <c r="M156" s="13"/>
      <c r="N156" s="178"/>
    </row>
    <row r="157" spans="1:14" ht="27.75" customHeight="1">
      <c r="A157" s="86"/>
      <c r="B157" s="72"/>
      <c r="D157" s="85"/>
      <c r="E157" s="312"/>
      <c r="F157" s="312"/>
      <c r="G157" s="72"/>
      <c r="I157" s="85"/>
      <c r="J157" s="312"/>
      <c r="K157" s="312"/>
      <c r="L157" s="72"/>
      <c r="M157" s="77"/>
      <c r="N157" s="178"/>
    </row>
    <row r="158" spans="1:14" ht="15.75">
      <c r="A158" s="86"/>
      <c r="B158" s="72"/>
      <c r="D158" s="85"/>
      <c r="E158" s="568"/>
      <c r="F158" s="568"/>
      <c r="G158" s="72"/>
      <c r="I158" s="85"/>
      <c r="J158" s="568"/>
      <c r="K158" s="568"/>
      <c r="L158" s="72"/>
      <c r="M158" s="102"/>
      <c r="N158" s="178"/>
    </row>
    <row r="159" spans="1:14" ht="15.75">
      <c r="A159" s="86"/>
      <c r="B159" s="72"/>
      <c r="D159" s="85"/>
      <c r="E159" s="312"/>
      <c r="F159" s="312"/>
      <c r="G159" s="72"/>
      <c r="I159" s="85"/>
      <c r="J159" s="312"/>
      <c r="K159" s="312"/>
      <c r="L159" s="72"/>
      <c r="M159" s="102"/>
      <c r="N159" s="178"/>
    </row>
    <row r="160" spans="1:14" ht="23.25" customHeight="1">
      <c r="A160" s="86"/>
      <c r="B160" s="72"/>
      <c r="D160" s="85"/>
      <c r="E160" s="568"/>
      <c r="F160" s="568"/>
      <c r="G160" s="72"/>
      <c r="I160" s="85"/>
      <c r="J160" s="568"/>
      <c r="K160" s="568"/>
      <c r="L160" s="72"/>
      <c r="M160" s="55"/>
      <c r="N160" s="178"/>
    </row>
    <row r="161" spans="1:14" ht="23.25" customHeight="1">
      <c r="A161" s="86"/>
      <c r="B161" s="72"/>
      <c r="D161" s="85"/>
      <c r="E161" s="312"/>
      <c r="F161" s="312"/>
      <c r="G161" s="72"/>
      <c r="I161" s="85"/>
      <c r="J161" s="312"/>
      <c r="K161" s="312"/>
      <c r="L161" s="72"/>
      <c r="M161" s="55"/>
      <c r="N161" s="178"/>
    </row>
    <row r="162" spans="2:14" ht="15.75">
      <c r="B162" s="72"/>
      <c r="D162" s="85"/>
      <c r="E162" s="568"/>
      <c r="F162" s="568"/>
      <c r="G162" s="72"/>
      <c r="I162" s="85"/>
      <c r="J162" s="568"/>
      <c r="K162" s="568"/>
      <c r="L162" s="72"/>
      <c r="M162" s="55"/>
      <c r="N162" s="178"/>
    </row>
    <row r="163" spans="2:14" ht="15.75">
      <c r="B163" s="72"/>
      <c r="D163" s="85"/>
      <c r="E163" s="312"/>
      <c r="F163" s="312"/>
      <c r="G163" s="72"/>
      <c r="I163" s="85"/>
      <c r="J163" s="312"/>
      <c r="K163" s="312"/>
      <c r="L163" s="72"/>
      <c r="M163" s="55"/>
      <c r="N163" s="178"/>
    </row>
    <row r="164" spans="2:13" ht="15.75">
      <c r="B164" s="72"/>
      <c r="D164" s="85"/>
      <c r="E164" s="568"/>
      <c r="F164" s="568"/>
      <c r="G164" s="72"/>
      <c r="I164" s="85"/>
      <c r="J164" s="568"/>
      <c r="K164" s="568"/>
      <c r="L164" s="72"/>
      <c r="M164" s="55"/>
    </row>
    <row r="165" spans="2:13" ht="15.75">
      <c r="B165" s="72"/>
      <c r="D165" s="85"/>
      <c r="E165" s="312"/>
      <c r="F165" s="312"/>
      <c r="G165" s="72"/>
      <c r="I165" s="85"/>
      <c r="J165" s="312"/>
      <c r="K165" s="312"/>
      <c r="L165" s="72"/>
      <c r="M165" s="55"/>
    </row>
    <row r="166" spans="2:13" ht="15.75">
      <c r="B166" s="72"/>
      <c r="D166" s="85"/>
      <c r="E166" s="568"/>
      <c r="F166" s="568"/>
      <c r="G166" s="72"/>
      <c r="I166" s="85"/>
      <c r="J166" s="568"/>
      <c r="K166" s="568"/>
      <c r="L166" s="72"/>
      <c r="M166" s="55"/>
    </row>
    <row r="167" spans="2:13" ht="15.75">
      <c r="B167" s="72"/>
      <c r="D167" s="85"/>
      <c r="E167" s="312"/>
      <c r="F167" s="312"/>
      <c r="G167" s="72"/>
      <c r="I167" s="85"/>
      <c r="J167" s="312"/>
      <c r="K167" s="312"/>
      <c r="L167" s="72"/>
      <c r="M167" s="55"/>
    </row>
    <row r="168" spans="2:13" ht="15.75">
      <c r="B168" s="72"/>
      <c r="D168" s="85"/>
      <c r="E168" s="568"/>
      <c r="F168" s="568"/>
      <c r="G168" s="72"/>
      <c r="I168" s="85"/>
      <c r="J168" s="568"/>
      <c r="K168" s="568"/>
      <c r="L168" s="72"/>
      <c r="M168" s="55"/>
    </row>
    <row r="169" spans="2:13" ht="15.75">
      <c r="B169" s="72"/>
      <c r="D169" s="85"/>
      <c r="E169" s="312"/>
      <c r="F169" s="312"/>
      <c r="G169" s="72"/>
      <c r="I169" s="85"/>
      <c r="J169" s="312"/>
      <c r="K169" s="312"/>
      <c r="L169" s="72"/>
      <c r="M169" s="55"/>
    </row>
    <row r="170" spans="2:13" ht="15.75">
      <c r="B170" s="72"/>
      <c r="D170" s="85"/>
      <c r="E170" s="568"/>
      <c r="F170" s="568"/>
      <c r="G170" s="72"/>
      <c r="I170" s="85"/>
      <c r="J170" s="568"/>
      <c r="K170" s="568"/>
      <c r="L170" s="72"/>
      <c r="M170" s="55"/>
    </row>
    <row r="171" spans="2:13" ht="15.75">
      <c r="B171" s="72"/>
      <c r="D171" s="85"/>
      <c r="E171" s="312"/>
      <c r="F171" s="312"/>
      <c r="G171" s="72"/>
      <c r="I171" s="85"/>
      <c r="J171" s="312"/>
      <c r="K171" s="312"/>
      <c r="L171" s="72"/>
      <c r="M171" s="55"/>
    </row>
    <row r="172" spans="2:13" ht="15.75">
      <c r="B172" s="72"/>
      <c r="D172" s="85"/>
      <c r="E172" s="568"/>
      <c r="F172" s="568"/>
      <c r="G172" s="72"/>
      <c r="I172" s="85"/>
      <c r="J172" s="568"/>
      <c r="K172" s="568"/>
      <c r="L172" s="72"/>
      <c r="M172" s="268"/>
    </row>
    <row r="173" spans="2:13" ht="15.75">
      <c r="B173" s="72"/>
      <c r="D173" s="85"/>
      <c r="E173" s="312"/>
      <c r="F173" s="312"/>
      <c r="G173" s="72"/>
      <c r="I173" s="85"/>
      <c r="J173" s="312"/>
      <c r="K173" s="312"/>
      <c r="L173" s="72"/>
      <c r="M173" s="268"/>
    </row>
    <row r="174" spans="2:13" ht="15.75">
      <c r="B174" s="72"/>
      <c r="D174" s="85"/>
      <c r="E174" s="568"/>
      <c r="F174" s="568"/>
      <c r="G174" s="72"/>
      <c r="I174" s="85"/>
      <c r="J174" s="568"/>
      <c r="K174" s="568"/>
      <c r="L174" s="72"/>
      <c r="M174" s="55"/>
    </row>
    <row r="175" spans="2:13" ht="15.75">
      <c r="B175" s="72"/>
      <c r="D175" s="85"/>
      <c r="E175" s="312"/>
      <c r="F175" s="312"/>
      <c r="G175" s="72"/>
      <c r="I175" s="85"/>
      <c r="J175" s="312"/>
      <c r="K175" s="312"/>
      <c r="L175" s="72"/>
      <c r="M175" s="55"/>
    </row>
    <row r="176" spans="2:13" ht="15.75">
      <c r="B176" s="72"/>
      <c r="D176" s="85"/>
      <c r="E176" s="568"/>
      <c r="F176" s="568"/>
      <c r="G176" s="72"/>
      <c r="I176" s="85"/>
      <c r="J176" s="568"/>
      <c r="K176" s="568"/>
      <c r="L176" s="72"/>
      <c r="M176" s="268"/>
    </row>
    <row r="177" spans="2:13" ht="15.75">
      <c r="B177" s="72"/>
      <c r="D177" s="85"/>
      <c r="E177" s="312"/>
      <c r="F177" s="312"/>
      <c r="G177" s="72"/>
      <c r="I177" s="85"/>
      <c r="J177" s="312"/>
      <c r="K177" s="312"/>
      <c r="L177" s="72"/>
      <c r="M177" s="268"/>
    </row>
    <row r="178" spans="2:13" ht="15.75">
      <c r="B178" s="72"/>
      <c r="D178" s="85"/>
      <c r="E178" s="568"/>
      <c r="F178" s="568"/>
      <c r="G178" s="72"/>
      <c r="I178" s="85"/>
      <c r="J178" s="568"/>
      <c r="K178" s="568"/>
      <c r="L178" s="72"/>
      <c r="M178" s="55"/>
    </row>
    <row r="179" spans="2:13" ht="15.75">
      <c r="B179" s="72"/>
      <c r="D179" s="85"/>
      <c r="E179" s="312"/>
      <c r="F179" s="312"/>
      <c r="G179" s="72"/>
      <c r="I179" s="85"/>
      <c r="J179" s="312"/>
      <c r="K179" s="312"/>
      <c r="L179" s="72"/>
      <c r="M179" s="55"/>
    </row>
    <row r="180" spans="2:13" ht="15.75">
      <c r="B180" s="72"/>
      <c r="D180" s="85"/>
      <c r="E180" s="568"/>
      <c r="F180" s="568"/>
      <c r="G180" s="72"/>
      <c r="I180" s="85"/>
      <c r="J180" s="568"/>
      <c r="K180" s="568"/>
      <c r="L180" s="72"/>
      <c r="M180" s="55"/>
    </row>
    <row r="181" spans="2:13" ht="15.75">
      <c r="B181" s="72"/>
      <c r="D181" s="85"/>
      <c r="E181" s="312"/>
      <c r="F181" s="312"/>
      <c r="G181" s="72"/>
      <c r="I181" s="85"/>
      <c r="J181" s="312"/>
      <c r="K181" s="312"/>
      <c r="L181" s="72"/>
      <c r="M181" s="55"/>
    </row>
    <row r="182" spans="2:13" ht="15.75">
      <c r="B182" s="72"/>
      <c r="D182" s="85"/>
      <c r="E182" s="568"/>
      <c r="F182" s="568"/>
      <c r="G182" s="72"/>
      <c r="I182" s="85"/>
      <c r="J182" s="568"/>
      <c r="K182" s="568"/>
      <c r="L182" s="72"/>
      <c r="M182" s="55"/>
    </row>
    <row r="183" spans="2:13" ht="15.75">
      <c r="B183" s="72"/>
      <c r="D183" s="85"/>
      <c r="E183" s="312"/>
      <c r="F183" s="312"/>
      <c r="G183" s="72"/>
      <c r="I183" s="85"/>
      <c r="J183" s="312"/>
      <c r="K183" s="312"/>
      <c r="L183" s="72"/>
      <c r="M183" s="55"/>
    </row>
    <row r="184" spans="2:13" ht="15.75">
      <c r="B184" s="72"/>
      <c r="D184" s="85"/>
      <c r="E184" s="568"/>
      <c r="F184" s="568"/>
      <c r="G184" s="72"/>
      <c r="I184" s="85"/>
      <c r="J184" s="568"/>
      <c r="K184" s="568"/>
      <c r="L184" s="72"/>
      <c r="M184" s="268"/>
    </row>
    <row r="185" spans="2:13" ht="15.75">
      <c r="B185" s="72"/>
      <c r="D185" s="85"/>
      <c r="E185" s="312"/>
      <c r="F185" s="312"/>
      <c r="G185" s="72"/>
      <c r="I185" s="85"/>
      <c r="J185" s="312"/>
      <c r="K185" s="312"/>
      <c r="L185" s="72"/>
      <c r="M185" s="268"/>
    </row>
    <row r="186" spans="2:13" ht="15.75">
      <c r="B186" s="72"/>
      <c r="D186" s="85"/>
      <c r="E186" s="568"/>
      <c r="F186" s="568"/>
      <c r="G186" s="72"/>
      <c r="I186" s="85"/>
      <c r="J186" s="568"/>
      <c r="K186" s="568"/>
      <c r="L186" s="72"/>
      <c r="M186" s="55"/>
    </row>
    <row r="187" spans="2:13" ht="15.75">
      <c r="B187" s="72"/>
      <c r="D187" s="85"/>
      <c r="E187" s="312"/>
      <c r="F187" s="312"/>
      <c r="G187" s="72"/>
      <c r="I187" s="85"/>
      <c r="J187" s="312"/>
      <c r="K187" s="312"/>
      <c r="L187" s="72"/>
      <c r="M187" s="55"/>
    </row>
    <row r="188" spans="2:13" ht="15.75">
      <c r="B188" s="72"/>
      <c r="D188" s="85"/>
      <c r="E188" s="568"/>
      <c r="F188" s="568"/>
      <c r="G188" s="72"/>
      <c r="I188" s="85"/>
      <c r="J188" s="568"/>
      <c r="K188" s="568"/>
      <c r="L188" s="72"/>
      <c r="M188" s="55"/>
    </row>
    <row r="189" spans="2:13" ht="15.75">
      <c r="B189" s="72"/>
      <c r="D189" s="85"/>
      <c r="E189" s="312"/>
      <c r="F189" s="312"/>
      <c r="G189" s="72"/>
      <c r="I189" s="85"/>
      <c r="J189" s="312"/>
      <c r="K189" s="312"/>
      <c r="L189" s="72"/>
      <c r="M189" s="55"/>
    </row>
    <row r="190" spans="2:13" ht="15.75">
      <c r="B190" s="72"/>
      <c r="D190" s="85"/>
      <c r="E190" s="568"/>
      <c r="F190" s="568"/>
      <c r="G190" s="72"/>
      <c r="I190" s="85"/>
      <c r="J190" s="568"/>
      <c r="K190" s="568"/>
      <c r="L190" s="72"/>
      <c r="M190" s="55"/>
    </row>
  </sheetData>
  <sheetProtection/>
  <mergeCells count="91">
    <mergeCell ref="E72:F72"/>
    <mergeCell ref="E180:F180"/>
    <mergeCell ref="E126:F126"/>
    <mergeCell ref="E128:F128"/>
    <mergeCell ref="E130:F130"/>
    <mergeCell ref="E62:F62"/>
    <mergeCell ref="E64:F64"/>
    <mergeCell ref="E66:F66"/>
    <mergeCell ref="E124:F124"/>
    <mergeCell ref="E68:F68"/>
    <mergeCell ref="E70:F70"/>
    <mergeCell ref="J178:K178"/>
    <mergeCell ref="E74:F74"/>
    <mergeCell ref="E184:F184"/>
    <mergeCell ref="J184:K184"/>
    <mergeCell ref="E190:F190"/>
    <mergeCell ref="J190:K190"/>
    <mergeCell ref="E186:F186"/>
    <mergeCell ref="J186:K186"/>
    <mergeCell ref="E188:F188"/>
    <mergeCell ref="J188:K188"/>
    <mergeCell ref="E172:F172"/>
    <mergeCell ref="J172:K172"/>
    <mergeCell ref="E174:F174"/>
    <mergeCell ref="J174:K174"/>
    <mergeCell ref="J180:K180"/>
    <mergeCell ref="E182:F182"/>
    <mergeCell ref="J182:K182"/>
    <mergeCell ref="E176:F176"/>
    <mergeCell ref="J176:K176"/>
    <mergeCell ref="E178:F178"/>
    <mergeCell ref="E166:F166"/>
    <mergeCell ref="J166:K166"/>
    <mergeCell ref="E168:F168"/>
    <mergeCell ref="J168:K168"/>
    <mergeCell ref="E170:F170"/>
    <mergeCell ref="J170:K170"/>
    <mergeCell ref="E160:F160"/>
    <mergeCell ref="J160:K160"/>
    <mergeCell ref="E162:F162"/>
    <mergeCell ref="J162:K162"/>
    <mergeCell ref="E164:F164"/>
    <mergeCell ref="J164:K164"/>
    <mergeCell ref="E76:F76"/>
    <mergeCell ref="E78:F78"/>
    <mergeCell ref="E80:F80"/>
    <mergeCell ref="E82:F82"/>
    <mergeCell ref="E158:F158"/>
    <mergeCell ref="J158:K158"/>
    <mergeCell ref="E150:F150"/>
    <mergeCell ref="J150:K150"/>
    <mergeCell ref="E92:F92"/>
    <mergeCell ref="E94:F94"/>
    <mergeCell ref="E84:F84"/>
    <mergeCell ref="E86:F86"/>
    <mergeCell ref="E88:F88"/>
    <mergeCell ref="E90:F90"/>
    <mergeCell ref="A55:L55"/>
    <mergeCell ref="A56:L56"/>
    <mergeCell ref="A58:A59"/>
    <mergeCell ref="A57:C57"/>
    <mergeCell ref="B58:C59"/>
    <mergeCell ref="D58:D59"/>
    <mergeCell ref="F4:L5"/>
    <mergeCell ref="A2:L2"/>
    <mergeCell ref="A3:C3"/>
    <mergeCell ref="Q60:R60"/>
    <mergeCell ref="M58:M59"/>
    <mergeCell ref="E58:F59"/>
    <mergeCell ref="L58:L59"/>
    <mergeCell ref="H58:I58"/>
    <mergeCell ref="K58:K59"/>
    <mergeCell ref="E60:F60"/>
    <mergeCell ref="E100:F100"/>
    <mergeCell ref="E102:F102"/>
    <mergeCell ref="E104:F104"/>
    <mergeCell ref="E106:F106"/>
    <mergeCell ref="A1:N1"/>
    <mergeCell ref="M4:M5"/>
    <mergeCell ref="N4:N5"/>
    <mergeCell ref="A4:A5"/>
    <mergeCell ref="B4:C5"/>
    <mergeCell ref="D4:E5"/>
    <mergeCell ref="E116:F116"/>
    <mergeCell ref="E118:F118"/>
    <mergeCell ref="E120:F120"/>
    <mergeCell ref="E122:F122"/>
    <mergeCell ref="E108:F108"/>
    <mergeCell ref="E110:F110"/>
    <mergeCell ref="E112:F112"/>
    <mergeCell ref="E114:F114"/>
  </mergeCells>
  <conditionalFormatting sqref="D48:F48 M12:M15 M6 D18:K18 D24:J24 D30:I30 D36:H36 D42:G42 D6:L16">
    <cfRule type="cellIs" priority="1" dxfId="14" operator="equal" stopIfTrue="1">
      <formula>0</formula>
    </cfRule>
  </conditionalFormatting>
  <conditionalFormatting sqref="N49:N53 D37:G41 G43:G53 D43:F47 D49:F53 L17:M53 D17:K17 K19:K53 D19:J23 J25:J53 D25:I29 I31:I53 D31:H35 H37:H53">
    <cfRule type="cellIs" priority="2" dxfId="15" operator="equal" stopIfTrue="1">
      <formula>0</formula>
    </cfRule>
  </conditionalFormatting>
  <printOptions/>
  <pageMargins left="0.5511811023622047" right="0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D245"/>
  <sheetViews>
    <sheetView zoomScale="140" zoomScaleNormal="140" zoomScalePageLayoutView="0" workbookViewId="0" topLeftCell="A223">
      <selection activeCell="B231" sqref="B231:M231"/>
    </sheetView>
  </sheetViews>
  <sheetFormatPr defaultColWidth="9.00390625" defaultRowHeight="12.75"/>
  <cols>
    <col min="1" max="1" width="3.75390625" style="0" customWidth="1"/>
    <col min="2" max="2" width="12.125" style="0" customWidth="1"/>
    <col min="3" max="3" width="11.125" style="0" customWidth="1"/>
    <col min="4" max="4" width="5.875" style="0" customWidth="1"/>
    <col min="5" max="5" width="5.25390625" style="0" customWidth="1"/>
    <col min="6" max="6" width="5.875" style="0" customWidth="1"/>
    <col min="7" max="12" width="6.625" style="0" customWidth="1"/>
    <col min="13" max="13" width="5.375" style="0" customWidth="1"/>
    <col min="14" max="14" width="3.375" style="0" customWidth="1"/>
    <col min="15" max="15" width="5.625" style="0" customWidth="1"/>
    <col min="16" max="16" width="4.375" style="0" customWidth="1"/>
  </cols>
  <sheetData>
    <row r="1" spans="1:14" ht="54" customHeight="1">
      <c r="A1" s="491" t="s">
        <v>272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</row>
    <row r="2" spans="1:15" ht="15.75" customHeight="1">
      <c r="A2" s="493" t="s">
        <v>32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</row>
    <row r="3" spans="1:14" ht="12.75" customHeight="1">
      <c r="A3" s="567">
        <v>42904</v>
      </c>
      <c r="B3" s="567"/>
      <c r="C3" s="567"/>
      <c r="D3" s="567"/>
      <c r="E3" s="1"/>
      <c r="F3" s="1"/>
      <c r="G3" s="1"/>
      <c r="H3" s="1"/>
      <c r="I3" s="1"/>
      <c r="J3" s="583"/>
      <c r="K3" s="583"/>
      <c r="L3" s="583"/>
      <c r="M3" s="583"/>
      <c r="N3" s="2"/>
    </row>
    <row r="4" spans="1:14" ht="12.75">
      <c r="A4" s="582" t="s">
        <v>8</v>
      </c>
      <c r="B4" s="584" t="s">
        <v>0</v>
      </c>
      <c r="C4" s="585"/>
      <c r="D4" s="584" t="s">
        <v>96</v>
      </c>
      <c r="E4" s="594"/>
      <c r="F4" s="588" t="s">
        <v>97</v>
      </c>
      <c r="G4" s="589"/>
      <c r="H4" s="589"/>
      <c r="I4" s="589"/>
      <c r="J4" s="589"/>
      <c r="K4" s="589"/>
      <c r="L4" s="590"/>
      <c r="M4" s="582" t="s">
        <v>7</v>
      </c>
      <c r="N4" s="580" t="s">
        <v>98</v>
      </c>
    </row>
    <row r="5" spans="1:14" ht="12.75">
      <c r="A5" s="581"/>
      <c r="B5" s="586"/>
      <c r="C5" s="587"/>
      <c r="D5" s="595"/>
      <c r="E5" s="596"/>
      <c r="F5" s="591"/>
      <c r="G5" s="592"/>
      <c r="H5" s="592"/>
      <c r="I5" s="592"/>
      <c r="J5" s="592"/>
      <c r="K5" s="592"/>
      <c r="L5" s="593"/>
      <c r="M5" s="581"/>
      <c r="N5" s="581"/>
    </row>
    <row r="6" spans="1:15" ht="12.75" customHeight="1">
      <c r="A6" s="126">
        <v>1</v>
      </c>
      <c r="B6" s="121" t="s">
        <v>81</v>
      </c>
      <c r="C6" s="208"/>
      <c r="D6" s="234">
        <f>SUM(D7:D11)</f>
        <v>50.1</v>
      </c>
      <c r="E6" s="234">
        <f>SUM(D7:E11)</f>
        <v>98.00000000000001</v>
      </c>
      <c r="F6" s="234">
        <f>SUM(D7:F11)</f>
        <v>117.9</v>
      </c>
      <c r="G6" s="234">
        <f>SUM(D7:G11)</f>
        <v>137.8</v>
      </c>
      <c r="H6" s="234">
        <f>SUM(D7:H11)</f>
        <v>157.70000000000002</v>
      </c>
      <c r="I6" s="234">
        <f>SUM(D7:I11)</f>
        <v>177.20000000000002</v>
      </c>
      <c r="J6" s="234">
        <f>SUM(D7:J11)</f>
        <v>197.9</v>
      </c>
      <c r="K6" s="234">
        <f>SUM(D7:K11)</f>
        <v>218.20000000000002</v>
      </c>
      <c r="L6" s="234">
        <f>SUM(D7:L11)</f>
        <v>239.10000000000002</v>
      </c>
      <c r="M6" s="234">
        <f>SUM(D7:L11)</f>
        <v>239.10000000000002</v>
      </c>
      <c r="N6" s="235" t="s">
        <v>367</v>
      </c>
      <c r="O6" s="304"/>
    </row>
    <row r="7" spans="1:14" ht="12.75" customHeight="1">
      <c r="A7" s="126"/>
      <c r="B7" s="121"/>
      <c r="C7" s="208"/>
      <c r="D7" s="236">
        <v>10.3</v>
      </c>
      <c r="E7" s="236">
        <v>9</v>
      </c>
      <c r="F7" s="236">
        <v>9.5</v>
      </c>
      <c r="G7" s="236">
        <v>9.8</v>
      </c>
      <c r="H7" s="236">
        <v>9.5</v>
      </c>
      <c r="I7" s="236">
        <v>9.5</v>
      </c>
      <c r="J7" s="236">
        <v>10.7</v>
      </c>
      <c r="K7" s="236">
        <v>10.9</v>
      </c>
      <c r="L7" s="236">
        <v>10.2</v>
      </c>
      <c r="M7" s="234"/>
      <c r="N7" s="235"/>
    </row>
    <row r="8" spans="1:14" ht="12.75" customHeight="1">
      <c r="A8" s="126"/>
      <c r="B8" s="121"/>
      <c r="D8" s="236">
        <v>9.9</v>
      </c>
      <c r="E8" s="236">
        <v>9.7</v>
      </c>
      <c r="F8" s="236">
        <v>10.4</v>
      </c>
      <c r="G8" s="236">
        <v>10.1</v>
      </c>
      <c r="H8" s="236">
        <v>10.4</v>
      </c>
      <c r="I8" s="236">
        <v>10</v>
      </c>
      <c r="J8" s="236">
        <v>10</v>
      </c>
      <c r="K8" s="236">
        <v>9.4</v>
      </c>
      <c r="L8" s="236">
        <v>10.7</v>
      </c>
      <c r="M8" s="234"/>
      <c r="N8" s="235"/>
    </row>
    <row r="9" spans="1:14" ht="12.75" customHeight="1">
      <c r="A9" s="126"/>
      <c r="B9" s="121"/>
      <c r="D9" s="236">
        <v>9.7</v>
      </c>
      <c r="E9" s="236">
        <v>9.9</v>
      </c>
      <c r="F9" s="236"/>
      <c r="G9" s="236"/>
      <c r="H9" s="236"/>
      <c r="I9" s="236"/>
      <c r="J9" s="236"/>
      <c r="K9" s="236"/>
      <c r="L9" s="236"/>
      <c r="M9" s="234"/>
      <c r="N9" s="235"/>
    </row>
    <row r="10" spans="1:14" ht="12.75" customHeight="1">
      <c r="A10" s="126"/>
      <c r="B10" s="104"/>
      <c r="D10" s="236">
        <v>9.8</v>
      </c>
      <c r="E10" s="236">
        <v>10.2</v>
      </c>
      <c r="F10" s="236"/>
      <c r="G10" s="236"/>
      <c r="H10" s="236"/>
      <c r="I10" s="236"/>
      <c r="J10" s="236"/>
      <c r="K10" s="236"/>
      <c r="L10" s="236"/>
      <c r="M10" s="155"/>
      <c r="N10" s="235"/>
    </row>
    <row r="11" spans="1:14" ht="12.75" customHeight="1">
      <c r="A11" s="237"/>
      <c r="B11" s="121"/>
      <c r="C11" s="161"/>
      <c r="D11" s="236">
        <v>10.4</v>
      </c>
      <c r="E11" s="236">
        <v>9.1</v>
      </c>
      <c r="F11" s="207"/>
      <c r="G11" s="207"/>
      <c r="H11" s="207"/>
      <c r="I11" s="207"/>
      <c r="J11" s="207"/>
      <c r="K11" s="207"/>
      <c r="L11" s="207"/>
      <c r="M11" s="207"/>
      <c r="N11" s="238"/>
    </row>
    <row r="12" spans="1:14" ht="12.75" customHeight="1">
      <c r="A12" s="126">
        <v>2</v>
      </c>
      <c r="B12" s="121" t="s">
        <v>305</v>
      </c>
      <c r="D12" s="234">
        <f>SUM(D13:D17)</f>
        <v>50</v>
      </c>
      <c r="E12" s="234">
        <f>SUM(D13:E17)</f>
        <v>100.9</v>
      </c>
      <c r="F12" s="234">
        <f>SUM(D13:F17)</f>
        <v>120.30000000000001</v>
      </c>
      <c r="G12" s="234">
        <f>SUM(D13:G17)</f>
        <v>140.2</v>
      </c>
      <c r="H12" s="234">
        <f>SUM(D13:H17)</f>
        <v>160.6</v>
      </c>
      <c r="I12" s="234">
        <f>SUM(D13:I17)</f>
        <v>180.99999999999997</v>
      </c>
      <c r="J12" s="234">
        <f>SUM(D13:J17)</f>
        <v>200.49999999999997</v>
      </c>
      <c r="K12" s="234">
        <f>SUM(D13:K17)</f>
        <v>219.49999999999997</v>
      </c>
      <c r="L12" s="234">
        <f>SUM(D13:L17)</f>
        <v>238.69999999999996</v>
      </c>
      <c r="M12" s="234">
        <f>SUM(D13:L17)</f>
        <v>238.69999999999996</v>
      </c>
      <c r="N12" s="235" t="s">
        <v>213</v>
      </c>
    </row>
    <row r="13" spans="1:14" ht="12.75" customHeight="1">
      <c r="A13" s="126"/>
      <c r="B13" s="121"/>
      <c r="C13" s="208"/>
      <c r="D13" s="236">
        <v>9.8</v>
      </c>
      <c r="E13" s="236">
        <v>10.3</v>
      </c>
      <c r="F13" s="236">
        <v>10.6</v>
      </c>
      <c r="G13" s="236">
        <v>10.3</v>
      </c>
      <c r="H13" s="236">
        <v>10</v>
      </c>
      <c r="I13" s="236">
        <v>10.3</v>
      </c>
      <c r="J13" s="236">
        <v>9.5</v>
      </c>
      <c r="K13" s="236">
        <v>9.5</v>
      </c>
      <c r="L13" s="236">
        <v>8.8</v>
      </c>
      <c r="M13" s="234"/>
      <c r="N13" s="235"/>
    </row>
    <row r="14" spans="1:14" ht="12.75" customHeight="1">
      <c r="A14" s="126"/>
      <c r="B14" s="121"/>
      <c r="C14" s="208"/>
      <c r="D14" s="236">
        <v>9.7</v>
      </c>
      <c r="E14" s="236">
        <v>9.8</v>
      </c>
      <c r="F14" s="236">
        <v>8.8</v>
      </c>
      <c r="G14" s="236">
        <v>9.6</v>
      </c>
      <c r="H14" s="236">
        <v>10.4</v>
      </c>
      <c r="I14" s="236">
        <v>10.1</v>
      </c>
      <c r="J14" s="236">
        <v>10</v>
      </c>
      <c r="K14" s="236">
        <v>9.5</v>
      </c>
      <c r="L14" s="236">
        <v>10.4</v>
      </c>
      <c r="M14" s="234"/>
      <c r="N14" s="235"/>
    </row>
    <row r="15" spans="1:14" ht="12.75" customHeight="1">
      <c r="A15" s="126"/>
      <c r="B15" s="121"/>
      <c r="C15" s="208"/>
      <c r="D15" s="236">
        <v>9.9</v>
      </c>
      <c r="E15" s="236">
        <v>9.9</v>
      </c>
      <c r="G15" s="236"/>
      <c r="H15" s="236"/>
      <c r="I15" s="236"/>
      <c r="J15" s="236"/>
      <c r="K15" s="236"/>
      <c r="L15" s="236"/>
      <c r="M15" s="234"/>
      <c r="N15" s="235"/>
    </row>
    <row r="16" spans="1:14" ht="12.75" customHeight="1">
      <c r="A16" s="126"/>
      <c r="B16" s="121"/>
      <c r="C16" s="208"/>
      <c r="D16" s="236">
        <v>10</v>
      </c>
      <c r="E16" s="236">
        <v>10.2</v>
      </c>
      <c r="G16" s="236"/>
      <c r="H16" s="236"/>
      <c r="I16" s="236"/>
      <c r="J16" s="236"/>
      <c r="K16" s="236"/>
      <c r="L16" s="236"/>
      <c r="M16" s="155"/>
      <c r="N16" s="235"/>
    </row>
    <row r="17" spans="1:14" ht="12.75" customHeight="1">
      <c r="A17" s="237"/>
      <c r="B17" s="121"/>
      <c r="C17" s="161"/>
      <c r="D17" s="241">
        <v>10.6</v>
      </c>
      <c r="E17" s="241">
        <v>10.7</v>
      </c>
      <c r="F17" s="207"/>
      <c r="G17" s="207"/>
      <c r="H17" s="207"/>
      <c r="I17" s="207"/>
      <c r="J17" s="207"/>
      <c r="K17" s="207"/>
      <c r="L17" s="207"/>
      <c r="M17" s="207"/>
      <c r="N17" s="238"/>
    </row>
    <row r="18" spans="1:14" ht="12.75" customHeight="1">
      <c r="A18" s="123">
        <v>3</v>
      </c>
      <c r="B18" s="121" t="s">
        <v>57</v>
      </c>
      <c r="D18" s="234">
        <f>SUM(D19:D23)</f>
        <v>49.3</v>
      </c>
      <c r="E18" s="234">
        <f>SUM(D19:E23)</f>
        <v>98.30000000000001</v>
      </c>
      <c r="F18" s="234">
        <f>SUM(D19:F23)</f>
        <v>118.70000000000002</v>
      </c>
      <c r="G18" s="234">
        <f>SUM(D19:G23)</f>
        <v>138.9</v>
      </c>
      <c r="H18" s="234">
        <f>SUM(D19:H23)</f>
        <v>158.29999999999998</v>
      </c>
      <c r="I18" s="234">
        <f>SUM(D19:I23)</f>
        <v>178.6</v>
      </c>
      <c r="J18" s="234">
        <f>SUM(D19:J23)</f>
        <v>198</v>
      </c>
      <c r="K18" s="234">
        <f>SUM(D19:K23)</f>
        <v>217.6</v>
      </c>
      <c r="L18" s="242">
        <f>SUM(D19:L23)</f>
        <v>217.6</v>
      </c>
      <c r="M18" s="234">
        <f>SUM(D19:L23)</f>
        <v>217.6</v>
      </c>
      <c r="N18" s="235" t="s">
        <v>235</v>
      </c>
    </row>
    <row r="19" spans="1:14" ht="12.75" customHeight="1">
      <c r="A19" s="123"/>
      <c r="B19" s="121"/>
      <c r="C19" s="161"/>
      <c r="D19" s="236">
        <v>10.4</v>
      </c>
      <c r="E19" s="236">
        <v>9.8</v>
      </c>
      <c r="F19" s="236">
        <v>10.3</v>
      </c>
      <c r="G19" s="236">
        <v>10.1</v>
      </c>
      <c r="H19" s="236">
        <v>9.4</v>
      </c>
      <c r="I19" s="236">
        <v>10.6</v>
      </c>
      <c r="J19" s="236">
        <v>8.9</v>
      </c>
      <c r="K19" s="236">
        <v>9.7</v>
      </c>
      <c r="L19" s="236"/>
      <c r="N19" s="235"/>
    </row>
    <row r="20" spans="1:14" ht="12.75" customHeight="1">
      <c r="A20" s="123"/>
      <c r="B20" s="121"/>
      <c r="C20" s="161"/>
      <c r="D20" s="236">
        <v>9.8</v>
      </c>
      <c r="E20" s="236">
        <v>9.1</v>
      </c>
      <c r="F20" s="236">
        <v>10.1</v>
      </c>
      <c r="G20" s="236">
        <v>10.1</v>
      </c>
      <c r="H20" s="236">
        <v>10</v>
      </c>
      <c r="I20" s="236">
        <v>9.7</v>
      </c>
      <c r="J20" s="236">
        <v>10.5</v>
      </c>
      <c r="K20" s="236">
        <v>9.9</v>
      </c>
      <c r="L20" s="236"/>
      <c r="N20" s="235"/>
    </row>
    <row r="21" spans="1:14" ht="12.75" customHeight="1">
      <c r="A21" s="123"/>
      <c r="B21" s="121"/>
      <c r="C21" s="161"/>
      <c r="D21" s="236">
        <v>9.8</v>
      </c>
      <c r="E21" s="236">
        <v>9.4</v>
      </c>
      <c r="F21" s="236"/>
      <c r="G21" s="236"/>
      <c r="H21" s="236"/>
      <c r="I21" s="236"/>
      <c r="J21" s="236"/>
      <c r="K21" s="236"/>
      <c r="L21" s="236"/>
      <c r="N21" s="235"/>
    </row>
    <row r="22" spans="1:14" ht="12.75" customHeight="1">
      <c r="A22" s="123"/>
      <c r="B22" s="121"/>
      <c r="C22" s="208"/>
      <c r="D22" s="236">
        <v>9.6</v>
      </c>
      <c r="E22" s="236">
        <v>9.9</v>
      </c>
      <c r="F22" s="236"/>
      <c r="G22" s="236"/>
      <c r="H22" s="236"/>
      <c r="I22" s="236"/>
      <c r="J22" s="236"/>
      <c r="K22" s="236"/>
      <c r="L22" s="236"/>
      <c r="N22" s="235"/>
    </row>
    <row r="23" spans="1:14" ht="12.75" customHeight="1">
      <c r="A23" s="123"/>
      <c r="B23" s="121"/>
      <c r="C23" s="330"/>
      <c r="D23" s="236">
        <v>9.7</v>
      </c>
      <c r="E23" s="236">
        <v>10.8</v>
      </c>
      <c r="F23" s="207"/>
      <c r="G23" s="207"/>
      <c r="H23" s="323"/>
      <c r="I23" s="207"/>
      <c r="J23" s="207"/>
      <c r="K23" s="207"/>
      <c r="L23" s="207"/>
      <c r="N23" s="235"/>
    </row>
    <row r="24" spans="1:14" ht="12.75" customHeight="1">
      <c r="A24" s="123">
        <v>4</v>
      </c>
      <c r="B24" s="121" t="s">
        <v>135</v>
      </c>
      <c r="D24" s="234">
        <f>SUM(D25:D29)</f>
        <v>50.8</v>
      </c>
      <c r="E24" s="234">
        <f>SUM(D25:E29)</f>
        <v>99.69999999999999</v>
      </c>
      <c r="F24" s="234">
        <f>SUM(D25:F29)</f>
        <v>119.6</v>
      </c>
      <c r="G24" s="234">
        <f>SUM(D25:G29)</f>
        <v>138.89999999999998</v>
      </c>
      <c r="H24" s="234">
        <f>SUM(D25:H29)</f>
        <v>157.5</v>
      </c>
      <c r="I24" s="234">
        <f>SUM(D25:I29)</f>
        <v>176</v>
      </c>
      <c r="J24" s="234">
        <f>SUM(D25:J29)</f>
        <v>196.10000000000002</v>
      </c>
      <c r="K24" s="242">
        <f>SUM(D25:K29)</f>
        <v>196.10000000000002</v>
      </c>
      <c r="L24" s="242">
        <f>SUM(D25:L29)</f>
        <v>196.10000000000002</v>
      </c>
      <c r="M24" s="234">
        <f>SUM(D25:L29)</f>
        <v>196.10000000000002</v>
      </c>
      <c r="N24" s="235" t="s">
        <v>368</v>
      </c>
    </row>
    <row r="25" spans="1:14" ht="12.75" customHeight="1">
      <c r="A25" s="123"/>
      <c r="B25" s="121"/>
      <c r="C25" s="208"/>
      <c r="D25" s="236">
        <v>10.3</v>
      </c>
      <c r="E25" s="236">
        <v>9.3</v>
      </c>
      <c r="F25" s="236">
        <v>9.9</v>
      </c>
      <c r="G25" s="236">
        <v>8.7</v>
      </c>
      <c r="H25" s="236">
        <v>10.2</v>
      </c>
      <c r="I25" s="236">
        <v>8.9</v>
      </c>
      <c r="J25" s="236">
        <v>10.3</v>
      </c>
      <c r="K25" s="236"/>
      <c r="L25" s="236"/>
      <c r="N25" s="235"/>
    </row>
    <row r="26" spans="1:14" ht="12.75" customHeight="1">
      <c r="A26" s="123"/>
      <c r="B26" s="121"/>
      <c r="C26" s="208"/>
      <c r="D26" s="236">
        <v>10.1</v>
      </c>
      <c r="E26" s="236">
        <v>9.5</v>
      </c>
      <c r="F26" s="236">
        <v>10</v>
      </c>
      <c r="G26" s="236">
        <v>10.6</v>
      </c>
      <c r="H26" s="236">
        <v>8.4</v>
      </c>
      <c r="I26" s="236">
        <v>9.6</v>
      </c>
      <c r="J26" s="236">
        <v>9.8</v>
      </c>
      <c r="K26" s="236"/>
      <c r="L26" s="236"/>
      <c r="N26" s="235"/>
    </row>
    <row r="27" spans="1:14" ht="12.75" customHeight="1">
      <c r="A27" s="123"/>
      <c r="B27" s="121"/>
      <c r="C27" s="208"/>
      <c r="D27" s="236">
        <v>10.3</v>
      </c>
      <c r="E27" s="236">
        <v>9.3</v>
      </c>
      <c r="F27" s="236"/>
      <c r="G27" s="236"/>
      <c r="H27" s="236"/>
      <c r="I27" s="236"/>
      <c r="J27" s="236"/>
      <c r="K27" s="236"/>
      <c r="L27" s="236"/>
      <c r="N27" s="235"/>
    </row>
    <row r="28" spans="1:14" ht="12.75" customHeight="1">
      <c r="A28" s="123"/>
      <c r="B28" s="121"/>
      <c r="C28" s="208"/>
      <c r="D28" s="236">
        <v>10.1</v>
      </c>
      <c r="E28" s="236">
        <v>10.3</v>
      </c>
      <c r="F28" s="236"/>
      <c r="G28" s="236"/>
      <c r="H28" s="236"/>
      <c r="I28" s="236"/>
      <c r="J28" s="236"/>
      <c r="K28" s="236"/>
      <c r="L28" s="236"/>
      <c r="N28" s="235"/>
    </row>
    <row r="29" spans="1:14" ht="12.75" customHeight="1">
      <c r="A29" s="123"/>
      <c r="B29" s="121"/>
      <c r="C29" s="208"/>
      <c r="D29" s="236">
        <v>10</v>
      </c>
      <c r="E29" s="236">
        <v>10.5</v>
      </c>
      <c r="F29" s="207"/>
      <c r="G29" s="207"/>
      <c r="H29" s="207"/>
      <c r="I29" s="207"/>
      <c r="J29" s="207"/>
      <c r="K29" s="207"/>
      <c r="L29" s="207"/>
      <c r="N29" s="235"/>
    </row>
    <row r="30" spans="1:14" ht="12.75" customHeight="1">
      <c r="A30" s="123">
        <v>5</v>
      </c>
      <c r="B30" s="104" t="s">
        <v>214</v>
      </c>
      <c r="C30" s="208"/>
      <c r="D30" s="234">
        <f>SUM(D31:D35)</f>
        <v>47.5</v>
      </c>
      <c r="E30" s="234">
        <f>SUM(D31:E35)</f>
        <v>98.3</v>
      </c>
      <c r="F30" s="234">
        <f>SUM(D31:F35)</f>
        <v>117.9</v>
      </c>
      <c r="G30" s="234">
        <f>SUM(D31:G35)</f>
        <v>136.70000000000002</v>
      </c>
      <c r="H30" s="234">
        <f>SUM(D31:H35)</f>
        <v>156.10000000000002</v>
      </c>
      <c r="I30" s="234">
        <f>SUM(D31:I35)</f>
        <v>173.8</v>
      </c>
      <c r="J30" s="242">
        <f>SUM(D31:J35)</f>
        <v>173.8</v>
      </c>
      <c r="K30" s="242">
        <f>SUM(D31:K35)</f>
        <v>173.8</v>
      </c>
      <c r="L30" s="242">
        <f>SUM(D31:L35)</f>
        <v>173.8</v>
      </c>
      <c r="M30" s="234">
        <f>SUM(D31:L35)</f>
        <v>173.8</v>
      </c>
      <c r="N30" s="235" t="s">
        <v>230</v>
      </c>
    </row>
    <row r="31" spans="1:14" ht="12.75" customHeight="1">
      <c r="A31" s="123"/>
      <c r="B31" s="121"/>
      <c r="C31" s="208"/>
      <c r="D31" s="236">
        <v>9</v>
      </c>
      <c r="E31" s="236">
        <v>10.3</v>
      </c>
      <c r="F31" s="236">
        <v>8.9</v>
      </c>
      <c r="G31" s="236">
        <v>8.9</v>
      </c>
      <c r="H31" s="236">
        <v>9.8</v>
      </c>
      <c r="I31" s="236">
        <v>8.8</v>
      </c>
      <c r="J31" s="236"/>
      <c r="K31" s="236"/>
      <c r="L31" s="236"/>
      <c r="N31" s="243"/>
    </row>
    <row r="32" spans="1:14" ht="12.75" customHeight="1">
      <c r="A32" s="123"/>
      <c r="B32" s="121"/>
      <c r="C32" s="208"/>
      <c r="D32" s="236">
        <v>10</v>
      </c>
      <c r="E32" s="236">
        <v>10.1</v>
      </c>
      <c r="F32" s="236">
        <v>10.7</v>
      </c>
      <c r="G32" s="236">
        <v>9.9</v>
      </c>
      <c r="H32" s="236">
        <v>9.6</v>
      </c>
      <c r="I32" s="236">
        <v>8.9</v>
      </c>
      <c r="J32" s="236"/>
      <c r="K32" s="236"/>
      <c r="L32" s="236"/>
      <c r="N32" s="243"/>
    </row>
    <row r="33" spans="1:14" ht="12.75" customHeight="1">
      <c r="A33" s="123"/>
      <c r="B33" s="121"/>
      <c r="C33" s="208"/>
      <c r="D33" s="236">
        <v>8.7</v>
      </c>
      <c r="E33" s="236">
        <v>9.4</v>
      </c>
      <c r="F33" s="236"/>
      <c r="G33" s="236"/>
      <c r="H33" s="236"/>
      <c r="I33" s="236"/>
      <c r="J33" s="236"/>
      <c r="K33" s="236"/>
      <c r="L33" s="236"/>
      <c r="N33" s="243"/>
    </row>
    <row r="34" spans="1:14" ht="12.75" customHeight="1">
      <c r="A34" s="123"/>
      <c r="B34" s="121"/>
      <c r="C34" s="208"/>
      <c r="D34" s="236">
        <v>9.8</v>
      </c>
      <c r="E34" s="236">
        <v>10.6</v>
      </c>
      <c r="F34" s="236"/>
      <c r="G34" s="236"/>
      <c r="H34" s="236"/>
      <c r="I34" s="236"/>
      <c r="J34" s="236"/>
      <c r="K34" s="236"/>
      <c r="L34" s="236"/>
      <c r="N34" s="243"/>
    </row>
    <row r="35" spans="1:14" ht="12.75" customHeight="1">
      <c r="A35" s="123"/>
      <c r="B35" s="121"/>
      <c r="C35" s="208"/>
      <c r="D35" s="236">
        <v>10</v>
      </c>
      <c r="E35" s="236">
        <v>10.4</v>
      </c>
      <c r="F35" s="207"/>
      <c r="G35" s="207"/>
      <c r="H35" s="207"/>
      <c r="I35" s="207"/>
      <c r="J35" s="207"/>
      <c r="K35" s="207"/>
      <c r="L35" s="207"/>
      <c r="N35" s="243"/>
    </row>
    <row r="36" spans="1:14" ht="12.75" customHeight="1">
      <c r="A36" s="123">
        <v>6</v>
      </c>
      <c r="B36" s="121" t="s">
        <v>152</v>
      </c>
      <c r="C36" s="219"/>
      <c r="D36" s="234">
        <f>SUM(D37:D41)</f>
        <v>48.4</v>
      </c>
      <c r="E36" s="234">
        <f>SUM(D37:E41)</f>
        <v>95.30000000000001</v>
      </c>
      <c r="F36" s="234">
        <f>SUM(D37:F41)</f>
        <v>115.1</v>
      </c>
      <c r="G36" s="234">
        <f>SUM(D37:G41)</f>
        <v>135.1</v>
      </c>
      <c r="H36" s="234">
        <f>SUM(D37:H41)</f>
        <v>154.5</v>
      </c>
      <c r="I36" s="242">
        <f>SUM(D37:I41)</f>
        <v>154.5</v>
      </c>
      <c r="J36" s="242">
        <f>SUM(D37:J41)</f>
        <v>154.5</v>
      </c>
      <c r="K36" s="242">
        <f>SUM(D37:K41)</f>
        <v>154.5</v>
      </c>
      <c r="L36" s="242">
        <f>SUM(D37:L41)</f>
        <v>154.5</v>
      </c>
      <c r="M36" s="234">
        <f>SUM(D37:L41)</f>
        <v>154.5</v>
      </c>
      <c r="N36" s="235" t="s">
        <v>235</v>
      </c>
    </row>
    <row r="37" spans="1:14" ht="12.75" customHeight="1">
      <c r="A37" s="123"/>
      <c r="B37" s="121"/>
      <c r="C37" s="170"/>
      <c r="D37" s="236">
        <v>10.7</v>
      </c>
      <c r="E37" s="236">
        <v>9.9</v>
      </c>
      <c r="F37" s="236">
        <v>10.6</v>
      </c>
      <c r="G37" s="236">
        <v>9.7</v>
      </c>
      <c r="H37" s="236">
        <v>9.6</v>
      </c>
      <c r="I37" s="236"/>
      <c r="J37" s="236"/>
      <c r="K37" s="236"/>
      <c r="L37" s="236"/>
      <c r="N37" s="243"/>
    </row>
    <row r="38" spans="1:14" ht="12.75" customHeight="1">
      <c r="A38" s="123"/>
      <c r="B38" s="121"/>
      <c r="C38" s="170"/>
      <c r="D38" s="236">
        <v>9.8</v>
      </c>
      <c r="E38" s="236">
        <v>9.9</v>
      </c>
      <c r="F38" s="236">
        <v>9.2</v>
      </c>
      <c r="G38" s="236">
        <v>10.3</v>
      </c>
      <c r="H38" s="236">
        <v>9.8</v>
      </c>
      <c r="I38" s="236"/>
      <c r="J38" s="236"/>
      <c r="K38" s="236"/>
      <c r="L38" s="236"/>
      <c r="N38" s="243"/>
    </row>
    <row r="39" spans="1:14" ht="12.75" customHeight="1">
      <c r="A39" s="123"/>
      <c r="B39" s="121"/>
      <c r="C39" s="170"/>
      <c r="D39" s="236">
        <v>8.4</v>
      </c>
      <c r="E39" s="236">
        <v>9.6</v>
      </c>
      <c r="F39" s="236"/>
      <c r="G39" s="236"/>
      <c r="H39" s="236"/>
      <c r="I39" s="236"/>
      <c r="J39" s="236"/>
      <c r="K39" s="236"/>
      <c r="L39" s="236"/>
      <c r="N39" s="243"/>
    </row>
    <row r="40" spans="1:14" ht="12.75" customHeight="1">
      <c r="A40" s="123"/>
      <c r="B40" s="121"/>
      <c r="C40" s="170"/>
      <c r="D40" s="236">
        <v>9.5</v>
      </c>
      <c r="E40" s="236">
        <v>8.3</v>
      </c>
      <c r="F40" s="236"/>
      <c r="G40" s="236"/>
      <c r="H40" s="236"/>
      <c r="I40" s="236"/>
      <c r="J40" s="236"/>
      <c r="K40" s="236"/>
      <c r="L40" s="236"/>
      <c r="N40" s="243"/>
    </row>
    <row r="41" spans="1:14" ht="12.75" customHeight="1">
      <c r="A41" s="123"/>
      <c r="B41" s="121"/>
      <c r="C41" s="331"/>
      <c r="D41" s="236">
        <v>10</v>
      </c>
      <c r="E41" s="236">
        <v>9.2</v>
      </c>
      <c r="F41" s="207"/>
      <c r="G41" s="207"/>
      <c r="H41" s="323"/>
      <c r="I41" s="207"/>
      <c r="J41" s="207"/>
      <c r="K41" s="207"/>
      <c r="L41" s="207"/>
      <c r="N41" s="243"/>
    </row>
    <row r="42" spans="1:14" ht="12.75" customHeight="1">
      <c r="A42" s="123">
        <v>7</v>
      </c>
      <c r="B42" s="121" t="s">
        <v>52</v>
      </c>
      <c r="C42" s="102"/>
      <c r="D42" s="234">
        <f>SUM(D43:D47)</f>
        <v>48.699999999999996</v>
      </c>
      <c r="E42" s="234">
        <f>SUM(D43:E47)</f>
        <v>97.4</v>
      </c>
      <c r="F42" s="234">
        <f>SUM(D43:F47)</f>
        <v>115.5</v>
      </c>
      <c r="G42" s="234">
        <f>SUM(D43:G47)</f>
        <v>134.4</v>
      </c>
      <c r="H42" s="242">
        <f>SUM(D43:H47)</f>
        <v>134.4</v>
      </c>
      <c r="I42" s="242">
        <f>SUM(D43:I47)</f>
        <v>134.4</v>
      </c>
      <c r="J42" s="242">
        <f>SUM(D43:J47)</f>
        <v>134.4</v>
      </c>
      <c r="K42" s="242">
        <f>SUM(D43:K47)</f>
        <v>134.4</v>
      </c>
      <c r="L42" s="242">
        <f>SUM(D43:L47)</f>
        <v>134.4</v>
      </c>
      <c r="M42" s="234">
        <f>SUM(D43:L47)</f>
        <v>134.4</v>
      </c>
      <c r="N42" s="235" t="s">
        <v>223</v>
      </c>
    </row>
    <row r="43" spans="1:19" ht="12.75" customHeight="1">
      <c r="A43" s="123"/>
      <c r="B43" s="121"/>
      <c r="C43" s="208"/>
      <c r="D43" s="236">
        <v>10.2</v>
      </c>
      <c r="E43" s="236">
        <v>10.5</v>
      </c>
      <c r="F43" s="236">
        <v>10.1</v>
      </c>
      <c r="G43" s="236">
        <v>9</v>
      </c>
      <c r="H43" s="236"/>
      <c r="I43" s="236"/>
      <c r="J43" s="236"/>
      <c r="K43" s="236"/>
      <c r="L43" s="236"/>
      <c r="N43" s="243"/>
      <c r="Q43" s="178"/>
      <c r="R43" s="178"/>
      <c r="S43" s="178"/>
    </row>
    <row r="44" spans="1:14" ht="12.75" customHeight="1">
      <c r="A44" s="123"/>
      <c r="B44" s="121"/>
      <c r="C44" s="208"/>
      <c r="D44" s="236">
        <v>10</v>
      </c>
      <c r="E44" s="236">
        <v>10.2</v>
      </c>
      <c r="F44" s="236">
        <v>8</v>
      </c>
      <c r="G44" s="236">
        <v>9.9</v>
      </c>
      <c r="H44" s="236"/>
      <c r="I44" s="236"/>
      <c r="J44" s="236"/>
      <c r="K44" s="236"/>
      <c r="L44" s="236"/>
      <c r="N44" s="243"/>
    </row>
    <row r="45" spans="1:14" ht="12.75" customHeight="1">
      <c r="A45" s="123"/>
      <c r="B45" s="121"/>
      <c r="C45" s="208"/>
      <c r="D45" s="236">
        <v>9.8</v>
      </c>
      <c r="E45" s="236">
        <v>9.4</v>
      </c>
      <c r="F45" s="236"/>
      <c r="G45" s="236"/>
      <c r="H45" s="236"/>
      <c r="I45" s="236"/>
      <c r="J45" s="236"/>
      <c r="K45" s="236"/>
      <c r="L45" s="236"/>
      <c r="N45" s="243"/>
    </row>
    <row r="46" spans="1:14" ht="12.75" customHeight="1">
      <c r="A46" s="123"/>
      <c r="B46" s="121"/>
      <c r="C46" s="208"/>
      <c r="D46" s="236">
        <v>10.3</v>
      </c>
      <c r="E46" s="236">
        <v>10.1</v>
      </c>
      <c r="F46" s="236"/>
      <c r="G46" s="236"/>
      <c r="H46" s="236"/>
      <c r="I46" s="236"/>
      <c r="J46" s="236"/>
      <c r="K46" s="236"/>
      <c r="L46" s="236"/>
      <c r="N46" s="243"/>
    </row>
    <row r="47" spans="1:14" ht="12.75" customHeight="1">
      <c r="A47" s="123"/>
      <c r="B47" s="121"/>
      <c r="C47" s="208"/>
      <c r="D47" s="236">
        <v>8.4</v>
      </c>
      <c r="E47" s="236">
        <v>8.5</v>
      </c>
      <c r="F47" s="207"/>
      <c r="G47" s="207"/>
      <c r="H47" s="207"/>
      <c r="I47" s="207"/>
      <c r="J47" s="207"/>
      <c r="K47" s="207"/>
      <c r="L47" s="207"/>
      <c r="N47" s="243"/>
    </row>
    <row r="48" spans="1:14" ht="12.75" customHeight="1">
      <c r="A48" s="123">
        <v>8</v>
      </c>
      <c r="B48" s="121" t="s">
        <v>114</v>
      </c>
      <c r="C48" s="219"/>
      <c r="D48" s="234">
        <f>SUM(D49:D53)</f>
        <v>46.900000000000006</v>
      </c>
      <c r="E48" s="234">
        <f>SUM(D49:E53)</f>
        <v>94.39999999999999</v>
      </c>
      <c r="F48" s="234">
        <f>SUM(D49:F53)</f>
        <v>114.6</v>
      </c>
      <c r="G48" s="242">
        <v>0</v>
      </c>
      <c r="H48" s="242">
        <f>SUM(D49:H52)</f>
        <v>95.8</v>
      </c>
      <c r="I48" s="242">
        <f>SUM(D49:I52)</f>
        <v>95.8</v>
      </c>
      <c r="J48" s="242">
        <f>SUM(D49:J52)</f>
        <v>95.8</v>
      </c>
      <c r="K48" s="242">
        <f>SUM(D49:K52)</f>
        <v>95.8</v>
      </c>
      <c r="L48" s="242">
        <f>SUM(D49:L52)</f>
        <v>95.8</v>
      </c>
      <c r="M48" s="234">
        <f>SUM(D49:L53)</f>
        <v>114.6</v>
      </c>
      <c r="N48" s="235" t="s">
        <v>199</v>
      </c>
    </row>
    <row r="49" spans="2:12" ht="12.75" customHeight="1">
      <c r="B49" s="121"/>
      <c r="D49" s="236">
        <v>9.5</v>
      </c>
      <c r="E49" s="236">
        <v>9.4</v>
      </c>
      <c r="F49" s="236">
        <v>9.7</v>
      </c>
      <c r="G49" s="236"/>
      <c r="H49" s="236"/>
      <c r="I49" s="236"/>
      <c r="J49" s="236"/>
      <c r="K49" s="236"/>
      <c r="L49" s="236"/>
    </row>
    <row r="50" spans="2:12" ht="12.75" customHeight="1">
      <c r="B50" s="121"/>
      <c r="D50" s="236">
        <v>9.4</v>
      </c>
      <c r="E50" s="236">
        <v>9.4</v>
      </c>
      <c r="F50" s="236">
        <v>10.5</v>
      </c>
      <c r="G50" s="236"/>
      <c r="H50" s="236"/>
      <c r="I50" s="236"/>
      <c r="J50" s="236"/>
      <c r="K50" s="236"/>
      <c r="L50" s="236"/>
    </row>
    <row r="51" spans="2:12" ht="12.75" customHeight="1">
      <c r="B51" s="121"/>
      <c r="D51" s="236">
        <v>9.3</v>
      </c>
      <c r="E51" s="236">
        <v>10</v>
      </c>
      <c r="F51" s="236"/>
      <c r="G51" s="236"/>
      <c r="H51" s="236"/>
      <c r="I51" s="236"/>
      <c r="J51" s="236"/>
      <c r="K51" s="236"/>
      <c r="L51" s="236"/>
    </row>
    <row r="52" spans="2:12" ht="12.75" customHeight="1">
      <c r="B52" s="121"/>
      <c r="D52" s="236">
        <v>9.5</v>
      </c>
      <c r="E52" s="236">
        <v>9.1</v>
      </c>
      <c r="F52" s="236"/>
      <c r="G52" s="236"/>
      <c r="H52" s="236"/>
      <c r="I52" s="236"/>
      <c r="J52" s="236"/>
      <c r="K52" s="236"/>
      <c r="L52" s="236"/>
    </row>
    <row r="53" spans="4:5" ht="12.75" customHeight="1">
      <c r="D53" s="236">
        <v>9.2</v>
      </c>
      <c r="E53" s="236">
        <v>9.6</v>
      </c>
    </row>
    <row r="54" spans="4:5" ht="12.75" customHeight="1">
      <c r="D54" s="236"/>
      <c r="E54" s="236"/>
    </row>
    <row r="55" spans="4:5" ht="12.75" customHeight="1">
      <c r="D55" s="236"/>
      <c r="E55" s="236"/>
    </row>
    <row r="56" spans="4:5" ht="12.75" customHeight="1">
      <c r="D56" s="236"/>
      <c r="E56" s="236"/>
    </row>
    <row r="57" spans="4:5" ht="12.75" customHeight="1">
      <c r="D57" s="236"/>
      <c r="E57" s="236"/>
    </row>
    <row r="58" spans="1:22" ht="66" customHeight="1">
      <c r="A58" s="578" t="s">
        <v>274</v>
      </c>
      <c r="B58" s="578"/>
      <c r="C58" s="578"/>
      <c r="D58" s="578"/>
      <c r="E58" s="578"/>
      <c r="F58" s="578"/>
      <c r="G58" s="578"/>
      <c r="H58" s="578"/>
      <c r="I58" s="578"/>
      <c r="J58" s="578"/>
      <c r="K58" s="578"/>
      <c r="L58" s="578"/>
      <c r="M58" s="578"/>
      <c r="N58" s="578"/>
      <c r="O58" s="578"/>
      <c r="P58" s="578"/>
      <c r="R58" s="437"/>
      <c r="S58" s="437"/>
      <c r="T58" s="437"/>
      <c r="U58" s="437"/>
      <c r="V58" s="437"/>
    </row>
    <row r="59" spans="1:22" ht="15.75" customHeight="1">
      <c r="A59" s="558" t="s">
        <v>32</v>
      </c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R59" s="443">
        <v>585</v>
      </c>
      <c r="S59" s="443">
        <v>575</v>
      </c>
      <c r="T59" s="443">
        <v>565</v>
      </c>
      <c r="U59" s="443">
        <v>550</v>
      </c>
      <c r="V59" s="443">
        <v>530</v>
      </c>
    </row>
    <row r="60" spans="1:22" ht="12.75" customHeight="1">
      <c r="A60" s="567">
        <v>42904</v>
      </c>
      <c r="B60" s="567"/>
      <c r="C60" s="567"/>
      <c r="D60" s="567"/>
      <c r="E60" s="1"/>
      <c r="F60" s="1"/>
      <c r="G60" s="1"/>
      <c r="H60" s="1"/>
      <c r="I60" s="1"/>
      <c r="J60" s="583"/>
      <c r="K60" s="583"/>
      <c r="L60" s="583"/>
      <c r="M60" s="583"/>
      <c r="N60" s="2"/>
      <c r="R60" s="446" t="s">
        <v>15</v>
      </c>
      <c r="S60" s="446" t="s">
        <v>273</v>
      </c>
      <c r="T60" s="446" t="s">
        <v>9</v>
      </c>
      <c r="U60" s="446">
        <v>1</v>
      </c>
      <c r="V60" s="446">
        <v>2</v>
      </c>
    </row>
    <row r="61" spans="1:22" ht="17.25" customHeight="1">
      <c r="A61" s="512" t="s">
        <v>8</v>
      </c>
      <c r="B61" s="536" t="s">
        <v>0</v>
      </c>
      <c r="C61" s="518"/>
      <c r="D61" s="576" t="s">
        <v>19</v>
      </c>
      <c r="E61" s="3" t="s">
        <v>4</v>
      </c>
      <c r="F61" s="4"/>
      <c r="G61" s="5"/>
      <c r="H61" s="6"/>
      <c r="I61" s="6" t="s">
        <v>1</v>
      </c>
      <c r="J61" s="6"/>
      <c r="K61" s="6"/>
      <c r="L61" s="7"/>
      <c r="M61" s="543" t="s">
        <v>7</v>
      </c>
      <c r="N61" s="544"/>
      <c r="O61" s="571" t="s">
        <v>3</v>
      </c>
      <c r="P61" s="258" t="s">
        <v>115</v>
      </c>
      <c r="R61" s="437"/>
      <c r="S61" s="437"/>
      <c r="T61" s="437"/>
      <c r="U61" s="437"/>
      <c r="V61" s="437"/>
    </row>
    <row r="62" spans="1:16" ht="15.75" customHeight="1">
      <c r="A62" s="513"/>
      <c r="B62" s="519"/>
      <c r="C62" s="520"/>
      <c r="D62" s="577"/>
      <c r="E62" s="8" t="s">
        <v>5</v>
      </c>
      <c r="F62" s="9"/>
      <c r="G62" s="11">
        <v>1</v>
      </c>
      <c r="H62" s="11">
        <v>2</v>
      </c>
      <c r="I62" s="11">
        <v>3</v>
      </c>
      <c r="J62" s="11">
        <v>4</v>
      </c>
      <c r="K62" s="11">
        <v>5</v>
      </c>
      <c r="L62" s="11">
        <v>6</v>
      </c>
      <c r="M62" s="545"/>
      <c r="N62" s="546"/>
      <c r="O62" s="579"/>
      <c r="P62" s="259" t="s">
        <v>116</v>
      </c>
    </row>
    <row r="63" spans="1:16" ht="19.5" customHeight="1">
      <c r="A63" s="126">
        <v>1</v>
      </c>
      <c r="B63" s="104" t="s">
        <v>57</v>
      </c>
      <c r="C63" s="102"/>
      <c r="D63" s="350" t="s">
        <v>430</v>
      </c>
      <c r="E63" s="605" t="s">
        <v>167</v>
      </c>
      <c r="F63" s="605"/>
      <c r="G63" s="75">
        <v>95</v>
      </c>
      <c r="H63" s="75">
        <v>98</v>
      </c>
      <c r="I63" s="75">
        <v>98</v>
      </c>
      <c r="J63" s="75">
        <v>97</v>
      </c>
      <c r="K63" s="75">
        <v>98</v>
      </c>
      <c r="L63" s="75">
        <v>97</v>
      </c>
      <c r="M63" s="99">
        <f aca="true" t="shared" si="0" ref="M63:M91">SUM(G63:L63)</f>
        <v>583</v>
      </c>
      <c r="N63" s="100" t="s">
        <v>426</v>
      </c>
      <c r="O63" s="75" t="str">
        <f aca="true" t="shared" si="1" ref="O63:O91">IF(OR(AND(M63&gt;0,M63&lt;530),M63=0,M63=529),"-",IF(OR(AND(M63&gt;529,M63&lt;550),M63=530,M63=549),"2",IF(OR(AND(M63&gt;549,M63&lt;565),M63=550,M63=564),"1",IF(OR(AND(M63&gt;564,M63&lt;575),M63=565,M63=574),"КМС",IF(OR(AND(M63&gt;574,M63&lt;584),M63=575,M63=584),"МС",IF(OR(AND(M63&gt;584,M63&lt;601),M63=585,M63=600),"МСМК",))))))</f>
        <v>МС</v>
      </c>
      <c r="P63" s="247" t="s">
        <v>235</v>
      </c>
    </row>
    <row r="64" spans="1:16" ht="19.5" customHeight="1">
      <c r="A64" s="126">
        <v>2</v>
      </c>
      <c r="B64" s="104" t="s">
        <v>114</v>
      </c>
      <c r="C64" s="102"/>
      <c r="D64" s="350" t="s">
        <v>195</v>
      </c>
      <c r="E64" s="569" t="s">
        <v>168</v>
      </c>
      <c r="F64" s="569"/>
      <c r="G64" s="75">
        <v>95</v>
      </c>
      <c r="H64" s="75">
        <v>98</v>
      </c>
      <c r="I64" s="75">
        <v>98</v>
      </c>
      <c r="J64" s="75">
        <v>93</v>
      </c>
      <c r="K64" s="75">
        <v>99</v>
      </c>
      <c r="L64" s="75">
        <v>96</v>
      </c>
      <c r="M64" s="99">
        <f t="shared" si="0"/>
        <v>579</v>
      </c>
      <c r="N64" s="100" t="s">
        <v>187</v>
      </c>
      <c r="O64" s="75" t="str">
        <f t="shared" si="1"/>
        <v>МС</v>
      </c>
      <c r="P64" s="247" t="s">
        <v>199</v>
      </c>
    </row>
    <row r="65" spans="1:20" ht="19.5" customHeight="1">
      <c r="A65" s="126">
        <v>3</v>
      </c>
      <c r="B65" s="104" t="s">
        <v>305</v>
      </c>
      <c r="C65" s="102"/>
      <c r="D65" s="350" t="s">
        <v>306</v>
      </c>
      <c r="E65" s="569" t="s">
        <v>167</v>
      </c>
      <c r="F65" s="569"/>
      <c r="G65" s="75">
        <v>97</v>
      </c>
      <c r="H65" s="75">
        <v>95</v>
      </c>
      <c r="I65" s="75">
        <v>96</v>
      </c>
      <c r="J65" s="75">
        <v>96</v>
      </c>
      <c r="K65" s="75">
        <v>96</v>
      </c>
      <c r="L65" s="75">
        <v>98</v>
      </c>
      <c r="M65" s="99">
        <f t="shared" si="0"/>
        <v>578</v>
      </c>
      <c r="N65" s="100" t="s">
        <v>233</v>
      </c>
      <c r="O65" s="75" t="str">
        <f t="shared" si="1"/>
        <v>МС</v>
      </c>
      <c r="P65" s="247" t="s">
        <v>213</v>
      </c>
      <c r="T65" s="310"/>
    </row>
    <row r="66" spans="1:16" ht="19.5" customHeight="1">
      <c r="A66" s="126">
        <v>4</v>
      </c>
      <c r="B66" s="104" t="s">
        <v>135</v>
      </c>
      <c r="C66" s="102"/>
      <c r="D66" s="350" t="s">
        <v>113</v>
      </c>
      <c r="E66" s="569" t="s">
        <v>156</v>
      </c>
      <c r="F66" s="569"/>
      <c r="G66" s="75">
        <v>96</v>
      </c>
      <c r="H66" s="75">
        <v>95</v>
      </c>
      <c r="I66" s="75">
        <v>95</v>
      </c>
      <c r="J66" s="75">
        <v>98</v>
      </c>
      <c r="K66" s="75">
        <v>96</v>
      </c>
      <c r="L66" s="75">
        <v>95</v>
      </c>
      <c r="M66" s="99">
        <f t="shared" si="0"/>
        <v>575</v>
      </c>
      <c r="N66" s="100" t="s">
        <v>50</v>
      </c>
      <c r="O66" s="75" t="str">
        <f t="shared" si="1"/>
        <v>МС</v>
      </c>
      <c r="P66" s="247" t="s">
        <v>368</v>
      </c>
    </row>
    <row r="67" spans="1:16" ht="19.5" customHeight="1">
      <c r="A67" s="126">
        <v>5</v>
      </c>
      <c r="B67" s="104" t="s">
        <v>214</v>
      </c>
      <c r="C67" s="102"/>
      <c r="D67" s="350" t="s">
        <v>58</v>
      </c>
      <c r="E67" s="569" t="s">
        <v>87</v>
      </c>
      <c r="F67" s="569"/>
      <c r="G67" s="75">
        <v>95</v>
      </c>
      <c r="H67" s="75">
        <v>96</v>
      </c>
      <c r="I67" s="75">
        <v>98</v>
      </c>
      <c r="J67" s="75">
        <v>96</v>
      </c>
      <c r="K67" s="75">
        <v>94</v>
      </c>
      <c r="L67" s="75">
        <v>94</v>
      </c>
      <c r="M67" s="99">
        <f t="shared" si="0"/>
        <v>573</v>
      </c>
      <c r="N67" s="100" t="s">
        <v>205</v>
      </c>
      <c r="O67" s="75" t="str">
        <f t="shared" si="1"/>
        <v>КМС</v>
      </c>
      <c r="P67" s="247" t="s">
        <v>230</v>
      </c>
    </row>
    <row r="68" spans="1:16" ht="19.5" customHeight="1">
      <c r="A68" s="126">
        <v>6</v>
      </c>
      <c r="B68" s="104" t="s">
        <v>152</v>
      </c>
      <c r="C68" s="102"/>
      <c r="D68" s="350" t="s">
        <v>183</v>
      </c>
      <c r="E68" s="569" t="s">
        <v>157</v>
      </c>
      <c r="F68" s="569"/>
      <c r="G68" s="75">
        <v>96</v>
      </c>
      <c r="H68" s="75">
        <v>96</v>
      </c>
      <c r="I68" s="75">
        <v>94</v>
      </c>
      <c r="J68" s="75">
        <v>96</v>
      </c>
      <c r="K68" s="75">
        <v>96</v>
      </c>
      <c r="L68" s="75">
        <v>94</v>
      </c>
      <c r="M68" s="99">
        <f t="shared" si="0"/>
        <v>572</v>
      </c>
      <c r="N68" s="100" t="s">
        <v>41</v>
      </c>
      <c r="O68" s="75" t="str">
        <f t="shared" si="1"/>
        <v>КМС</v>
      </c>
      <c r="P68" s="247" t="s">
        <v>235</v>
      </c>
    </row>
    <row r="69" spans="1:16" ht="19.5" customHeight="1">
      <c r="A69" s="126">
        <v>7</v>
      </c>
      <c r="B69" s="104" t="s">
        <v>52</v>
      </c>
      <c r="C69" s="102"/>
      <c r="D69" s="350" t="s">
        <v>184</v>
      </c>
      <c r="E69" s="569" t="s">
        <v>431</v>
      </c>
      <c r="F69" s="569"/>
      <c r="G69" s="75">
        <v>94</v>
      </c>
      <c r="H69" s="75">
        <v>92</v>
      </c>
      <c r="I69" s="75">
        <v>97</v>
      </c>
      <c r="J69" s="75">
        <v>96</v>
      </c>
      <c r="K69" s="75">
        <v>98</v>
      </c>
      <c r="L69" s="75">
        <v>95</v>
      </c>
      <c r="M69" s="99">
        <f t="shared" si="0"/>
        <v>572</v>
      </c>
      <c r="N69" s="100" t="s">
        <v>42</v>
      </c>
      <c r="O69" s="75" t="str">
        <f t="shared" si="1"/>
        <v>КМС</v>
      </c>
      <c r="P69" s="247" t="s">
        <v>223</v>
      </c>
    </row>
    <row r="70" spans="1:16" ht="19.5" customHeight="1">
      <c r="A70" s="126">
        <v>8</v>
      </c>
      <c r="B70" s="104" t="s">
        <v>81</v>
      </c>
      <c r="C70" s="102"/>
      <c r="D70" s="350" t="s">
        <v>428</v>
      </c>
      <c r="E70" s="569" t="s">
        <v>432</v>
      </c>
      <c r="F70" s="569"/>
      <c r="G70" s="75">
        <v>91</v>
      </c>
      <c r="H70" s="75">
        <v>89</v>
      </c>
      <c r="I70" s="75">
        <v>97</v>
      </c>
      <c r="J70" s="75">
        <v>96</v>
      </c>
      <c r="K70" s="75">
        <v>98</v>
      </c>
      <c r="L70" s="75">
        <v>96</v>
      </c>
      <c r="M70" s="99">
        <f t="shared" si="0"/>
        <v>567</v>
      </c>
      <c r="N70" s="100" t="s">
        <v>50</v>
      </c>
      <c r="O70" s="75" t="str">
        <f t="shared" si="1"/>
        <v>КМС</v>
      </c>
      <c r="P70" s="247" t="s">
        <v>367</v>
      </c>
    </row>
    <row r="71" spans="1:16" ht="19.5" customHeight="1">
      <c r="A71" s="126">
        <v>9</v>
      </c>
      <c r="B71" s="104" t="s">
        <v>158</v>
      </c>
      <c r="C71" s="102"/>
      <c r="D71" s="350" t="s">
        <v>429</v>
      </c>
      <c r="E71" s="569" t="s">
        <v>308</v>
      </c>
      <c r="F71" s="569"/>
      <c r="G71" s="75">
        <v>95</v>
      </c>
      <c r="H71" s="75">
        <v>93</v>
      </c>
      <c r="I71" s="75">
        <v>94</v>
      </c>
      <c r="J71" s="75">
        <v>95</v>
      </c>
      <c r="K71" s="75">
        <v>94</v>
      </c>
      <c r="L71" s="75">
        <v>94</v>
      </c>
      <c r="M71" s="99">
        <f t="shared" si="0"/>
        <v>565</v>
      </c>
      <c r="N71" s="100" t="s">
        <v>148</v>
      </c>
      <c r="O71" s="75" t="str">
        <f t="shared" si="1"/>
        <v>КМС</v>
      </c>
      <c r="P71" s="247" t="s">
        <v>231</v>
      </c>
    </row>
    <row r="72" spans="1:21" ht="19.5" customHeight="1">
      <c r="A72" s="126">
        <v>10</v>
      </c>
      <c r="B72" s="104" t="s">
        <v>126</v>
      </c>
      <c r="C72" s="102"/>
      <c r="D72" s="350" t="s">
        <v>185</v>
      </c>
      <c r="E72" s="569" t="s">
        <v>311</v>
      </c>
      <c r="F72" s="569"/>
      <c r="G72" s="75">
        <v>92</v>
      </c>
      <c r="H72" s="75">
        <v>95</v>
      </c>
      <c r="I72" s="75">
        <v>91</v>
      </c>
      <c r="J72" s="75">
        <v>94</v>
      </c>
      <c r="K72" s="75">
        <v>93</v>
      </c>
      <c r="L72" s="75">
        <v>96</v>
      </c>
      <c r="M72" s="99">
        <f t="shared" si="0"/>
        <v>561</v>
      </c>
      <c r="N72" s="100" t="s">
        <v>41</v>
      </c>
      <c r="O72" s="75" t="str">
        <f t="shared" si="1"/>
        <v>1</v>
      </c>
      <c r="P72" s="247" t="s">
        <v>45</v>
      </c>
      <c r="R72" s="181"/>
      <c r="S72" s="155"/>
      <c r="T72" s="155"/>
      <c r="U72" s="55"/>
    </row>
    <row r="73" spans="1:21" ht="19.5" customHeight="1">
      <c r="A73" s="126">
        <v>11</v>
      </c>
      <c r="B73" s="104" t="s">
        <v>316</v>
      </c>
      <c r="C73" s="102"/>
      <c r="D73" s="350" t="s">
        <v>125</v>
      </c>
      <c r="E73" s="569" t="s">
        <v>131</v>
      </c>
      <c r="F73" s="569"/>
      <c r="G73" s="75">
        <v>96</v>
      </c>
      <c r="H73" s="75">
        <v>92</v>
      </c>
      <c r="I73" s="75">
        <v>94</v>
      </c>
      <c r="J73" s="75">
        <v>96</v>
      </c>
      <c r="K73" s="75">
        <v>92</v>
      </c>
      <c r="L73" s="75">
        <v>91</v>
      </c>
      <c r="M73" s="99">
        <f t="shared" si="0"/>
        <v>561</v>
      </c>
      <c r="N73" s="100" t="s">
        <v>124</v>
      </c>
      <c r="O73" s="75" t="str">
        <f t="shared" si="1"/>
        <v>1</v>
      </c>
      <c r="P73" s="247" t="s">
        <v>235</v>
      </c>
      <c r="S73" s="55"/>
      <c r="T73" s="55"/>
      <c r="U73" s="55"/>
    </row>
    <row r="74" spans="1:21" ht="19.5" customHeight="1">
      <c r="A74" s="126">
        <v>12</v>
      </c>
      <c r="B74" s="104" t="s">
        <v>244</v>
      </c>
      <c r="C74" s="102"/>
      <c r="D74" s="350" t="s">
        <v>58</v>
      </c>
      <c r="E74" s="569" t="s">
        <v>30</v>
      </c>
      <c r="F74" s="569"/>
      <c r="G74" s="75">
        <v>92</v>
      </c>
      <c r="H74" s="75">
        <v>94</v>
      </c>
      <c r="I74" s="75">
        <v>93</v>
      </c>
      <c r="J74" s="75">
        <v>97</v>
      </c>
      <c r="K74" s="75">
        <v>93</v>
      </c>
      <c r="L74" s="75">
        <v>92</v>
      </c>
      <c r="M74" s="99">
        <f t="shared" si="0"/>
        <v>561</v>
      </c>
      <c r="N74" s="100" t="s">
        <v>148</v>
      </c>
      <c r="O74" s="75" t="str">
        <f t="shared" si="1"/>
        <v>1</v>
      </c>
      <c r="P74" s="247" t="s">
        <v>45</v>
      </c>
      <c r="S74" s="55"/>
      <c r="T74" s="55"/>
      <c r="U74" s="55"/>
    </row>
    <row r="75" spans="1:21" ht="19.5" customHeight="1">
      <c r="A75" s="126">
        <v>13</v>
      </c>
      <c r="B75" s="104" t="s">
        <v>315</v>
      </c>
      <c r="C75" s="102"/>
      <c r="D75" s="350" t="s">
        <v>125</v>
      </c>
      <c r="E75" s="569" t="s">
        <v>131</v>
      </c>
      <c r="F75" s="569"/>
      <c r="G75" s="75">
        <v>92</v>
      </c>
      <c r="H75" s="75">
        <v>90</v>
      </c>
      <c r="I75" s="75">
        <v>94</v>
      </c>
      <c r="J75" s="75">
        <v>95</v>
      </c>
      <c r="K75" s="75">
        <v>96</v>
      </c>
      <c r="L75" s="75">
        <v>94</v>
      </c>
      <c r="M75" s="99">
        <f t="shared" si="0"/>
        <v>561</v>
      </c>
      <c r="N75" s="100" t="s">
        <v>42</v>
      </c>
      <c r="O75" s="75" t="str">
        <f t="shared" si="1"/>
        <v>1</v>
      </c>
      <c r="P75" s="247" t="s">
        <v>45</v>
      </c>
      <c r="S75" s="55"/>
      <c r="T75" s="55"/>
      <c r="U75" s="55"/>
    </row>
    <row r="76" spans="1:16" ht="19.5" customHeight="1">
      <c r="A76" s="126">
        <v>14</v>
      </c>
      <c r="B76" s="104" t="s">
        <v>314</v>
      </c>
      <c r="C76" s="102"/>
      <c r="D76" s="350" t="s">
        <v>125</v>
      </c>
      <c r="E76" s="569" t="s">
        <v>137</v>
      </c>
      <c r="F76" s="569"/>
      <c r="G76" s="75">
        <v>91</v>
      </c>
      <c r="H76" s="75">
        <v>96</v>
      </c>
      <c r="I76" s="75">
        <v>93</v>
      </c>
      <c r="J76" s="75">
        <v>93</v>
      </c>
      <c r="K76" s="75">
        <v>94</v>
      </c>
      <c r="L76" s="75">
        <v>93</v>
      </c>
      <c r="M76" s="99">
        <f t="shared" si="0"/>
        <v>560</v>
      </c>
      <c r="N76" s="100" t="s">
        <v>48</v>
      </c>
      <c r="O76" s="75" t="str">
        <f t="shared" si="1"/>
        <v>1</v>
      </c>
      <c r="P76" s="247" t="s">
        <v>102</v>
      </c>
    </row>
    <row r="77" spans="1:16" ht="19.5" customHeight="1">
      <c r="A77" s="126">
        <v>15</v>
      </c>
      <c r="B77" s="104" t="s">
        <v>56</v>
      </c>
      <c r="C77" s="102"/>
      <c r="D77" s="350" t="s">
        <v>309</v>
      </c>
      <c r="E77" s="569" t="s">
        <v>167</v>
      </c>
      <c r="F77" s="569"/>
      <c r="G77" s="75">
        <v>93</v>
      </c>
      <c r="H77" s="75">
        <v>87</v>
      </c>
      <c r="I77" s="75">
        <v>93</v>
      </c>
      <c r="J77" s="75">
        <v>97</v>
      </c>
      <c r="K77" s="75">
        <v>95</v>
      </c>
      <c r="L77" s="75">
        <v>94</v>
      </c>
      <c r="M77" s="99">
        <f t="shared" si="0"/>
        <v>559</v>
      </c>
      <c r="N77" s="100" t="s">
        <v>50</v>
      </c>
      <c r="O77" s="75" t="str">
        <f t="shared" si="1"/>
        <v>1</v>
      </c>
      <c r="P77" s="247" t="s">
        <v>235</v>
      </c>
    </row>
    <row r="78" spans="1:16" ht="19.5" customHeight="1">
      <c r="A78" s="126">
        <v>16</v>
      </c>
      <c r="B78" s="104" t="s">
        <v>82</v>
      </c>
      <c r="C78" s="102"/>
      <c r="D78" s="350" t="s">
        <v>110</v>
      </c>
      <c r="E78" s="569" t="s">
        <v>286</v>
      </c>
      <c r="F78" s="569"/>
      <c r="G78" s="75">
        <v>91</v>
      </c>
      <c r="H78" s="75">
        <v>93</v>
      </c>
      <c r="I78" s="75">
        <v>94</v>
      </c>
      <c r="J78" s="75">
        <v>96</v>
      </c>
      <c r="K78" s="75">
        <v>92</v>
      </c>
      <c r="L78" s="75">
        <v>90</v>
      </c>
      <c r="M78" s="99">
        <f t="shared" si="0"/>
        <v>556</v>
      </c>
      <c r="N78" s="100" t="s">
        <v>50</v>
      </c>
      <c r="O78" s="75" t="str">
        <f t="shared" si="1"/>
        <v>1</v>
      </c>
      <c r="P78" s="247" t="s">
        <v>111</v>
      </c>
    </row>
    <row r="79" spans="1:22" ht="19.5" customHeight="1">
      <c r="A79" s="126">
        <v>17</v>
      </c>
      <c r="B79" s="104" t="s">
        <v>317</v>
      </c>
      <c r="C79" s="102"/>
      <c r="D79" s="350" t="s">
        <v>427</v>
      </c>
      <c r="E79" s="569" t="s">
        <v>137</v>
      </c>
      <c r="F79" s="569"/>
      <c r="G79" s="75">
        <v>92</v>
      </c>
      <c r="H79" s="75">
        <v>94</v>
      </c>
      <c r="I79" s="75">
        <v>92</v>
      </c>
      <c r="J79" s="75">
        <v>92</v>
      </c>
      <c r="K79" s="75">
        <v>94</v>
      </c>
      <c r="L79" s="75">
        <v>92</v>
      </c>
      <c r="M79" s="99">
        <f t="shared" si="0"/>
        <v>556</v>
      </c>
      <c r="N79" s="100" t="s">
        <v>42</v>
      </c>
      <c r="O79" s="75" t="str">
        <f t="shared" si="1"/>
        <v>1</v>
      </c>
      <c r="P79" s="247" t="s">
        <v>235</v>
      </c>
      <c r="R79" s="121"/>
      <c r="T79" s="85"/>
      <c r="U79" s="122"/>
      <c r="V79" s="122"/>
    </row>
    <row r="80" spans="1:22" ht="22.5" customHeight="1">
      <c r="A80" s="126">
        <v>18</v>
      </c>
      <c r="B80" s="104" t="s">
        <v>301</v>
      </c>
      <c r="C80" s="102"/>
      <c r="D80" s="350" t="s">
        <v>419</v>
      </c>
      <c r="E80" s="569" t="s">
        <v>414</v>
      </c>
      <c r="F80" s="569"/>
      <c r="G80" s="75">
        <v>92</v>
      </c>
      <c r="H80" s="75">
        <v>92</v>
      </c>
      <c r="I80" s="75">
        <v>93</v>
      </c>
      <c r="J80" s="75">
        <v>93</v>
      </c>
      <c r="K80" s="75">
        <v>92</v>
      </c>
      <c r="L80" s="75">
        <v>94</v>
      </c>
      <c r="M80" s="99">
        <f t="shared" si="0"/>
        <v>556</v>
      </c>
      <c r="N80" s="100" t="s">
        <v>48</v>
      </c>
      <c r="O80" s="75" t="str">
        <f t="shared" si="1"/>
        <v>1</v>
      </c>
      <c r="P80" s="247" t="s">
        <v>112</v>
      </c>
      <c r="R80" s="121"/>
      <c r="T80" s="85"/>
      <c r="U80" s="575"/>
      <c r="V80" s="575"/>
    </row>
    <row r="81" spans="1:22" ht="19.5" customHeight="1">
      <c r="A81" s="126">
        <v>19</v>
      </c>
      <c r="B81" s="104" t="s">
        <v>177</v>
      </c>
      <c r="C81" s="102"/>
      <c r="D81" s="350" t="s">
        <v>61</v>
      </c>
      <c r="E81" s="569" t="s">
        <v>416</v>
      </c>
      <c r="F81" s="569"/>
      <c r="G81" s="75">
        <v>88</v>
      </c>
      <c r="H81" s="75">
        <v>93</v>
      </c>
      <c r="I81" s="75">
        <v>94</v>
      </c>
      <c r="J81" s="75">
        <v>95</v>
      </c>
      <c r="K81" s="75">
        <v>92</v>
      </c>
      <c r="L81" s="75">
        <v>89</v>
      </c>
      <c r="M81" s="99">
        <f t="shared" si="0"/>
        <v>551</v>
      </c>
      <c r="N81" s="100" t="s">
        <v>148</v>
      </c>
      <c r="O81" s="75" t="str">
        <f t="shared" si="1"/>
        <v>1</v>
      </c>
      <c r="P81" s="247" t="s">
        <v>235</v>
      </c>
      <c r="R81" s="121"/>
      <c r="T81" s="85"/>
      <c r="U81" s="122"/>
      <c r="V81" s="122"/>
    </row>
    <row r="82" spans="1:22" ht="19.5" customHeight="1">
      <c r="A82" s="126">
        <v>20</v>
      </c>
      <c r="B82" s="104" t="s">
        <v>123</v>
      </c>
      <c r="C82" s="102"/>
      <c r="D82" s="350" t="s">
        <v>371</v>
      </c>
      <c r="E82" s="569" t="s">
        <v>134</v>
      </c>
      <c r="F82" s="569"/>
      <c r="G82" s="75">
        <v>90</v>
      </c>
      <c r="H82" s="75">
        <v>93</v>
      </c>
      <c r="I82" s="75">
        <v>92</v>
      </c>
      <c r="J82" s="75">
        <v>93</v>
      </c>
      <c r="K82" s="75">
        <v>92</v>
      </c>
      <c r="L82" s="75">
        <v>91</v>
      </c>
      <c r="M82" s="99">
        <f t="shared" si="0"/>
        <v>551</v>
      </c>
      <c r="N82" s="100" t="s">
        <v>46</v>
      </c>
      <c r="O82" s="75" t="str">
        <f t="shared" si="1"/>
        <v>1</v>
      </c>
      <c r="P82" s="247" t="s">
        <v>235</v>
      </c>
      <c r="R82" s="121"/>
      <c r="T82" s="85"/>
      <c r="U82" s="122"/>
      <c r="V82" s="122"/>
    </row>
    <row r="83" spans="1:22" ht="19.5" customHeight="1">
      <c r="A83" s="126">
        <v>21</v>
      </c>
      <c r="B83" s="104" t="s">
        <v>318</v>
      </c>
      <c r="C83" s="102"/>
      <c r="D83" s="350" t="s">
        <v>70</v>
      </c>
      <c r="E83" s="569" t="s">
        <v>319</v>
      </c>
      <c r="F83" s="569"/>
      <c r="G83" s="75">
        <v>89</v>
      </c>
      <c r="H83" s="75">
        <v>92</v>
      </c>
      <c r="I83" s="75">
        <v>94</v>
      </c>
      <c r="J83" s="75">
        <v>93</v>
      </c>
      <c r="K83" s="75">
        <v>89</v>
      </c>
      <c r="L83" s="75">
        <v>92</v>
      </c>
      <c r="M83" s="99">
        <f t="shared" si="0"/>
        <v>549</v>
      </c>
      <c r="N83" s="100" t="s">
        <v>48</v>
      </c>
      <c r="O83" s="75" t="str">
        <f t="shared" si="1"/>
        <v>2</v>
      </c>
      <c r="P83" s="247"/>
      <c r="R83" s="121"/>
      <c r="T83" s="85"/>
      <c r="U83" s="122"/>
      <c r="V83" s="122"/>
    </row>
    <row r="84" spans="1:22" ht="19.5" customHeight="1">
      <c r="A84" s="126">
        <v>22</v>
      </c>
      <c r="B84" s="104" t="s">
        <v>417</v>
      </c>
      <c r="C84" s="102"/>
      <c r="D84" s="350" t="s">
        <v>433</v>
      </c>
      <c r="E84" s="569" t="s">
        <v>418</v>
      </c>
      <c r="F84" s="569"/>
      <c r="G84" s="75">
        <v>93</v>
      </c>
      <c r="H84" s="75">
        <v>88</v>
      </c>
      <c r="I84" s="75">
        <v>92</v>
      </c>
      <c r="J84" s="75">
        <v>91</v>
      </c>
      <c r="K84" s="75">
        <v>95</v>
      </c>
      <c r="L84" s="75">
        <v>89</v>
      </c>
      <c r="M84" s="99">
        <f t="shared" si="0"/>
        <v>548</v>
      </c>
      <c r="N84" s="100" t="s">
        <v>50</v>
      </c>
      <c r="O84" s="75" t="str">
        <f t="shared" si="1"/>
        <v>2</v>
      </c>
      <c r="P84" s="247" t="s">
        <v>235</v>
      </c>
      <c r="R84" s="121"/>
      <c r="T84" s="85"/>
      <c r="U84" s="122"/>
      <c r="V84" s="122"/>
    </row>
    <row r="85" spans="1:22" ht="19.5" customHeight="1">
      <c r="A85" s="126">
        <v>23</v>
      </c>
      <c r="B85" s="104" t="s">
        <v>421</v>
      </c>
      <c r="C85" s="102"/>
      <c r="D85" s="350" t="s">
        <v>434</v>
      </c>
      <c r="E85" s="569" t="s">
        <v>422</v>
      </c>
      <c r="F85" s="569"/>
      <c r="G85" s="75">
        <v>93</v>
      </c>
      <c r="H85" s="75">
        <v>92</v>
      </c>
      <c r="I85" s="75">
        <v>90</v>
      </c>
      <c r="J85" s="75">
        <v>95</v>
      </c>
      <c r="K85" s="75">
        <v>86</v>
      </c>
      <c r="L85" s="75">
        <v>83</v>
      </c>
      <c r="M85" s="99">
        <f t="shared" si="0"/>
        <v>539</v>
      </c>
      <c r="N85" s="100" t="s">
        <v>48</v>
      </c>
      <c r="O85" s="75" t="str">
        <f t="shared" si="1"/>
        <v>2</v>
      </c>
      <c r="P85" s="247" t="s">
        <v>235</v>
      </c>
      <c r="R85" s="121"/>
      <c r="T85" s="85"/>
      <c r="U85" s="122"/>
      <c r="V85" s="122"/>
    </row>
    <row r="86" spans="1:22" ht="19.5" customHeight="1">
      <c r="A86" s="126">
        <v>24</v>
      </c>
      <c r="B86" s="104" t="s">
        <v>303</v>
      </c>
      <c r="C86" s="102"/>
      <c r="D86" s="350" t="s">
        <v>435</v>
      </c>
      <c r="E86" s="569" t="s">
        <v>420</v>
      </c>
      <c r="F86" s="569"/>
      <c r="G86" s="75">
        <v>92</v>
      </c>
      <c r="H86" s="75">
        <v>87</v>
      </c>
      <c r="I86" s="75">
        <v>91</v>
      </c>
      <c r="J86" s="75">
        <v>89</v>
      </c>
      <c r="K86" s="75">
        <v>86</v>
      </c>
      <c r="L86" s="75">
        <v>93</v>
      </c>
      <c r="M86" s="99">
        <f t="shared" si="0"/>
        <v>538</v>
      </c>
      <c r="N86" s="100" t="s">
        <v>47</v>
      </c>
      <c r="O86" s="75" t="str">
        <f t="shared" si="1"/>
        <v>2</v>
      </c>
      <c r="P86" s="247" t="s">
        <v>45</v>
      </c>
      <c r="R86" s="121"/>
      <c r="T86" s="85"/>
      <c r="U86" s="122"/>
      <c r="V86" s="122"/>
    </row>
    <row r="87" spans="1:22" ht="19.5" customHeight="1">
      <c r="A87" s="126">
        <v>25</v>
      </c>
      <c r="B87" s="104" t="s">
        <v>313</v>
      </c>
      <c r="C87" s="102"/>
      <c r="D87" s="350" t="s">
        <v>436</v>
      </c>
      <c r="E87" s="569" t="s">
        <v>420</v>
      </c>
      <c r="F87" s="569"/>
      <c r="G87" s="75">
        <v>87</v>
      </c>
      <c r="H87" s="75">
        <v>91</v>
      </c>
      <c r="I87" s="75">
        <v>94</v>
      </c>
      <c r="J87" s="75">
        <v>86</v>
      </c>
      <c r="K87" s="75">
        <v>91</v>
      </c>
      <c r="L87" s="75">
        <v>86</v>
      </c>
      <c r="M87" s="99">
        <f t="shared" si="0"/>
        <v>535</v>
      </c>
      <c r="N87" s="100" t="s">
        <v>42</v>
      </c>
      <c r="O87" s="75" t="str">
        <f t="shared" si="1"/>
        <v>2</v>
      </c>
      <c r="P87" s="247" t="s">
        <v>45</v>
      </c>
      <c r="R87" s="121"/>
      <c r="T87" s="85"/>
      <c r="U87" s="122"/>
      <c r="V87" s="122"/>
    </row>
    <row r="88" spans="1:22" ht="19.5" customHeight="1">
      <c r="A88" s="126">
        <v>26</v>
      </c>
      <c r="B88" s="104" t="s">
        <v>215</v>
      </c>
      <c r="C88" s="102"/>
      <c r="D88" s="350" t="s">
        <v>312</v>
      </c>
      <c r="E88" s="569" t="s">
        <v>210</v>
      </c>
      <c r="F88" s="569"/>
      <c r="G88" s="75">
        <v>91</v>
      </c>
      <c r="H88" s="75">
        <v>85</v>
      </c>
      <c r="I88" s="75">
        <v>89</v>
      </c>
      <c r="J88" s="75">
        <v>92</v>
      </c>
      <c r="K88" s="75">
        <v>86</v>
      </c>
      <c r="L88" s="75">
        <v>88</v>
      </c>
      <c r="M88" s="99">
        <f t="shared" si="0"/>
        <v>531</v>
      </c>
      <c r="N88" s="100" t="s">
        <v>48</v>
      </c>
      <c r="O88" s="75" t="str">
        <f t="shared" si="1"/>
        <v>2</v>
      </c>
      <c r="P88" s="247" t="s">
        <v>235</v>
      </c>
      <c r="R88" s="121"/>
      <c r="T88" s="85"/>
      <c r="U88" s="122"/>
      <c r="V88" s="122"/>
    </row>
    <row r="89" spans="1:22" ht="19.5" customHeight="1">
      <c r="A89" s="126">
        <v>27</v>
      </c>
      <c r="B89" s="104" t="s">
        <v>425</v>
      </c>
      <c r="C89" s="102"/>
      <c r="D89" s="350" t="s">
        <v>435</v>
      </c>
      <c r="E89" s="569" t="s">
        <v>424</v>
      </c>
      <c r="F89" s="569"/>
      <c r="G89" s="75">
        <v>89</v>
      </c>
      <c r="H89" s="75">
        <v>84</v>
      </c>
      <c r="I89" s="75">
        <v>86</v>
      </c>
      <c r="J89" s="75">
        <v>86</v>
      </c>
      <c r="K89" s="75">
        <v>92</v>
      </c>
      <c r="L89" s="75">
        <v>89</v>
      </c>
      <c r="M89" s="99">
        <f t="shared" si="0"/>
        <v>526</v>
      </c>
      <c r="N89" s="100" t="s">
        <v>47</v>
      </c>
      <c r="O89" s="75" t="str">
        <f t="shared" si="1"/>
        <v>-</v>
      </c>
      <c r="P89" s="247" t="s">
        <v>45</v>
      </c>
      <c r="R89" s="121"/>
      <c r="T89" s="85"/>
      <c r="U89" s="122"/>
      <c r="V89" s="122"/>
    </row>
    <row r="90" spans="1:22" ht="18.75" customHeight="1">
      <c r="A90" s="126">
        <v>28</v>
      </c>
      <c r="B90" s="104" t="s">
        <v>423</v>
      </c>
      <c r="C90" s="102"/>
      <c r="D90" s="350" t="s">
        <v>437</v>
      </c>
      <c r="E90" s="569" t="s">
        <v>424</v>
      </c>
      <c r="F90" s="569"/>
      <c r="G90" s="75">
        <v>88</v>
      </c>
      <c r="H90" s="75">
        <v>88</v>
      </c>
      <c r="I90" s="75">
        <v>87</v>
      </c>
      <c r="J90" s="75">
        <v>87</v>
      </c>
      <c r="K90" s="75">
        <v>86</v>
      </c>
      <c r="L90" s="75">
        <v>88</v>
      </c>
      <c r="M90" s="99">
        <f t="shared" si="0"/>
        <v>524</v>
      </c>
      <c r="N90" s="100" t="s">
        <v>46</v>
      </c>
      <c r="O90" s="75" t="str">
        <f t="shared" si="1"/>
        <v>-</v>
      </c>
      <c r="P90" s="247" t="s">
        <v>45</v>
      </c>
      <c r="R90" s="121"/>
      <c r="T90" s="85"/>
      <c r="U90" s="122"/>
      <c r="V90" s="122"/>
    </row>
    <row r="91" spans="1:22" ht="18.75" customHeight="1">
      <c r="A91" s="126">
        <v>29</v>
      </c>
      <c r="B91" s="104" t="s">
        <v>165</v>
      </c>
      <c r="C91" s="102"/>
      <c r="D91" s="350" t="s">
        <v>438</v>
      </c>
      <c r="E91" s="569" t="s">
        <v>178</v>
      </c>
      <c r="F91" s="569"/>
      <c r="G91" s="75">
        <v>87</v>
      </c>
      <c r="H91" s="75">
        <v>85</v>
      </c>
      <c r="I91" s="75">
        <v>90</v>
      </c>
      <c r="J91" s="75">
        <v>86</v>
      </c>
      <c r="K91" s="75">
        <v>86</v>
      </c>
      <c r="L91" s="75">
        <v>84</v>
      </c>
      <c r="M91" s="99">
        <f t="shared" si="0"/>
        <v>518</v>
      </c>
      <c r="N91" s="100" t="s">
        <v>46</v>
      </c>
      <c r="O91" s="75" t="str">
        <f t="shared" si="1"/>
        <v>-</v>
      </c>
      <c r="P91" s="247" t="s">
        <v>235</v>
      </c>
      <c r="R91" s="121"/>
      <c r="T91" s="85"/>
      <c r="U91" s="122"/>
      <c r="V91" s="122"/>
    </row>
    <row r="92" spans="1:22" ht="18.75" customHeight="1">
      <c r="A92" s="126"/>
      <c r="B92" s="104"/>
      <c r="C92" s="102"/>
      <c r="D92" s="350"/>
      <c r="E92" s="434"/>
      <c r="F92" s="434"/>
      <c r="G92" s="75"/>
      <c r="H92" s="75"/>
      <c r="I92" s="75"/>
      <c r="J92" s="75"/>
      <c r="K92" s="75"/>
      <c r="L92" s="75"/>
      <c r="M92" s="99"/>
      <c r="N92" s="100"/>
      <c r="O92" s="75"/>
      <c r="P92" s="247"/>
      <c r="R92" s="121"/>
      <c r="T92" s="85"/>
      <c r="U92" s="122"/>
      <c r="V92" s="122"/>
    </row>
    <row r="93" spans="2:30" ht="13.5" customHeight="1">
      <c r="B93" s="74" t="s">
        <v>401</v>
      </c>
      <c r="C93" s="74"/>
      <c r="D93" s="74"/>
      <c r="E93" s="74"/>
      <c r="F93" s="74"/>
      <c r="G93" s="74"/>
      <c r="H93" s="74"/>
      <c r="I93" s="74"/>
      <c r="J93" s="74" t="s">
        <v>402</v>
      </c>
      <c r="L93" s="212"/>
      <c r="M93" s="74"/>
      <c r="N93" s="100"/>
      <c r="O93" s="75"/>
      <c r="P93" s="247"/>
      <c r="T93" s="159"/>
      <c r="U93" s="73"/>
      <c r="V93" s="116" t="s">
        <v>357</v>
      </c>
      <c r="W93" s="308"/>
      <c r="X93" s="356"/>
      <c r="Y93" s="356"/>
      <c r="Z93" s="363"/>
      <c r="AA93" s="363"/>
      <c r="AB93" s="363"/>
      <c r="AC93" s="158"/>
      <c r="AD93" s="74"/>
    </row>
    <row r="94" spans="2:30" ht="9" customHeight="1">
      <c r="B94" s="74"/>
      <c r="C94" s="74"/>
      <c r="D94" s="74"/>
      <c r="E94" s="74"/>
      <c r="F94" s="74"/>
      <c r="G94" s="74"/>
      <c r="H94" s="74"/>
      <c r="I94" s="74"/>
      <c r="J94" s="74"/>
      <c r="L94" s="209"/>
      <c r="M94" s="100"/>
      <c r="O94" s="75"/>
      <c r="P94" s="247"/>
      <c r="S94" s="159">
        <v>1</v>
      </c>
      <c r="T94" s="73" t="s">
        <v>439</v>
      </c>
      <c r="U94" s="116"/>
      <c r="V94" s="308"/>
      <c r="W94" s="356"/>
      <c r="X94" s="356"/>
      <c r="Y94" s="363"/>
      <c r="Z94" s="363"/>
      <c r="AA94" s="363"/>
      <c r="AB94" s="431" t="s">
        <v>440</v>
      </c>
      <c r="AC94" s="74"/>
      <c r="AD94" s="74"/>
    </row>
    <row r="95" spans="2:30" ht="13.5" customHeight="1">
      <c r="B95" s="74" t="s">
        <v>450</v>
      </c>
      <c r="C95" s="74"/>
      <c r="D95" s="74"/>
      <c r="E95" s="74"/>
      <c r="F95" s="74"/>
      <c r="G95" s="74"/>
      <c r="H95" s="74"/>
      <c r="I95" s="74"/>
      <c r="J95" s="74" t="s">
        <v>404</v>
      </c>
      <c r="L95" s="211"/>
      <c r="M95" s="100"/>
      <c r="O95" s="75"/>
      <c r="P95" s="247"/>
      <c r="S95" s="159">
        <v>2</v>
      </c>
      <c r="T95" s="73" t="s">
        <v>441</v>
      </c>
      <c r="U95" s="116"/>
      <c r="V95" s="308"/>
      <c r="W95" s="356"/>
      <c r="X95" s="356"/>
      <c r="Y95" s="363"/>
      <c r="Z95" s="363"/>
      <c r="AA95" s="363"/>
      <c r="AB95" s="431" t="s">
        <v>442</v>
      </c>
      <c r="AC95" s="74"/>
      <c r="AD95" s="74"/>
    </row>
    <row r="96" spans="2:30" ht="10.5" customHeight="1">
      <c r="B96" s="74"/>
      <c r="C96" s="74"/>
      <c r="D96" s="74"/>
      <c r="E96" s="74"/>
      <c r="F96" s="74"/>
      <c r="G96" s="74"/>
      <c r="H96" s="74"/>
      <c r="I96" s="74"/>
      <c r="J96" s="74"/>
      <c r="L96" s="209"/>
      <c r="M96" s="100"/>
      <c r="O96" s="75"/>
      <c r="P96" s="247"/>
      <c r="S96" s="159">
        <v>3</v>
      </c>
      <c r="T96" s="73" t="s">
        <v>358</v>
      </c>
      <c r="U96" s="116"/>
      <c r="V96" s="308"/>
      <c r="W96" s="356"/>
      <c r="X96" s="356"/>
      <c r="Y96" s="363"/>
      <c r="Z96" s="363"/>
      <c r="AA96" s="363"/>
      <c r="AB96" s="431" t="s">
        <v>443</v>
      </c>
      <c r="AC96" s="74"/>
      <c r="AD96" s="74"/>
    </row>
    <row r="97" spans="2:30" ht="13.5" customHeight="1">
      <c r="B97" s="74" t="s">
        <v>405</v>
      </c>
      <c r="C97" s="74"/>
      <c r="D97" s="74"/>
      <c r="E97" s="74"/>
      <c r="F97" s="74"/>
      <c r="G97" s="74"/>
      <c r="H97" s="74"/>
      <c r="I97" s="74"/>
      <c r="J97" s="74" t="s">
        <v>406</v>
      </c>
      <c r="L97" s="211"/>
      <c r="M97" s="100"/>
      <c r="O97" s="75"/>
      <c r="P97" s="247"/>
      <c r="S97" s="159">
        <v>4</v>
      </c>
      <c r="T97" s="73" t="s">
        <v>444</v>
      </c>
      <c r="U97" s="116"/>
      <c r="V97" s="308"/>
      <c r="W97" s="356"/>
      <c r="X97" s="356"/>
      <c r="Y97" s="363"/>
      <c r="Z97" s="363"/>
      <c r="AA97" s="363"/>
      <c r="AB97" s="431" t="s">
        <v>445</v>
      </c>
      <c r="AC97" s="74"/>
      <c r="AD97" s="74"/>
    </row>
    <row r="98" spans="2:30" ht="6.75" customHeight="1">
      <c r="B98" s="74"/>
      <c r="C98" s="74"/>
      <c r="D98" s="74"/>
      <c r="E98" s="74"/>
      <c r="F98" s="74"/>
      <c r="G98" s="74"/>
      <c r="H98" s="74"/>
      <c r="I98" s="74"/>
      <c r="J98" s="74"/>
      <c r="L98" s="209"/>
      <c r="M98" s="100"/>
      <c r="O98" s="75"/>
      <c r="P98" s="247"/>
      <c r="S98" s="159">
        <v>5</v>
      </c>
      <c r="T98" s="73" t="s">
        <v>446</v>
      </c>
      <c r="U98" s="116"/>
      <c r="V98" s="308"/>
      <c r="W98" s="356"/>
      <c r="X98" s="356"/>
      <c r="Y98" s="363"/>
      <c r="Z98" s="363"/>
      <c r="AA98" s="363"/>
      <c r="AB98" s="431" t="s">
        <v>447</v>
      </c>
      <c r="AC98" s="74"/>
      <c r="AD98" s="74"/>
    </row>
    <row r="99" spans="2:30" ht="13.5" customHeight="1">
      <c r="B99" s="74" t="s">
        <v>582</v>
      </c>
      <c r="C99" s="74"/>
      <c r="D99" s="74"/>
      <c r="E99" s="74"/>
      <c r="F99" s="74"/>
      <c r="G99" s="74"/>
      <c r="H99" s="74"/>
      <c r="I99" s="74"/>
      <c r="J99" s="74" t="s">
        <v>581</v>
      </c>
      <c r="L99" s="211"/>
      <c r="M99" s="100"/>
      <c r="O99" s="75"/>
      <c r="P99" s="247"/>
      <c r="S99" s="159">
        <v>6</v>
      </c>
      <c r="T99" s="73" t="s">
        <v>448</v>
      </c>
      <c r="U99" s="116"/>
      <c r="V99" s="308"/>
      <c r="W99" s="356"/>
      <c r="X99" s="356"/>
      <c r="Y99" s="363"/>
      <c r="Z99" s="363"/>
      <c r="AA99" s="363"/>
      <c r="AB99" s="431" t="s">
        <v>449</v>
      </c>
      <c r="AC99" s="74"/>
      <c r="AD99" s="74"/>
    </row>
    <row r="100" spans="13:30" ht="13.5" customHeight="1">
      <c r="M100" s="452"/>
      <c r="N100" s="100"/>
      <c r="O100" s="75"/>
      <c r="P100" s="247"/>
      <c r="R100" s="121"/>
      <c r="S100" s="159"/>
      <c r="T100" s="74"/>
      <c r="U100" s="74"/>
      <c r="V100" s="447"/>
      <c r="W100" s="448"/>
      <c r="X100" s="448"/>
      <c r="Y100" s="449"/>
      <c r="Z100" s="449"/>
      <c r="AA100" s="449"/>
      <c r="AB100" s="450"/>
      <c r="AC100" s="74"/>
      <c r="AD100" s="451"/>
    </row>
    <row r="101" spans="1:15" ht="49.5" customHeight="1">
      <c r="A101" s="578" t="s">
        <v>271</v>
      </c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100"/>
      <c r="O101" s="75"/>
    </row>
    <row r="102" spans="1:15" ht="18" customHeight="1">
      <c r="A102" s="493" t="s">
        <v>105</v>
      </c>
      <c r="B102" s="493"/>
      <c r="C102" s="493"/>
      <c r="D102" s="493"/>
      <c r="E102" s="493"/>
      <c r="F102" s="493"/>
      <c r="G102" s="493"/>
      <c r="H102" s="493"/>
      <c r="I102" s="493"/>
      <c r="J102" s="493"/>
      <c r="K102" s="493"/>
      <c r="L102" s="493"/>
      <c r="M102" s="493"/>
      <c r="N102" s="493"/>
      <c r="O102" s="493"/>
    </row>
    <row r="103" spans="1:14" ht="14.25" customHeight="1">
      <c r="A103" s="567">
        <v>42904</v>
      </c>
      <c r="B103" s="567"/>
      <c r="C103" s="567"/>
      <c r="D103" s="567"/>
      <c r="E103" s="1"/>
      <c r="F103" s="1"/>
      <c r="G103" s="1"/>
      <c r="H103" s="1"/>
      <c r="I103" s="1"/>
      <c r="J103" s="503"/>
      <c r="K103" s="503"/>
      <c r="L103" s="503"/>
      <c r="M103" s="503"/>
      <c r="N103" s="2"/>
    </row>
    <row r="104" spans="1:15" ht="15" customHeight="1">
      <c r="A104" s="512" t="s">
        <v>8</v>
      </c>
      <c r="B104" s="514" t="s">
        <v>0</v>
      </c>
      <c r="C104" s="515"/>
      <c r="D104" s="514" t="s">
        <v>96</v>
      </c>
      <c r="E104" s="518"/>
      <c r="F104" s="521" t="s">
        <v>97</v>
      </c>
      <c r="G104" s="522"/>
      <c r="H104" s="522"/>
      <c r="I104" s="522"/>
      <c r="J104" s="522"/>
      <c r="K104" s="522"/>
      <c r="L104" s="523"/>
      <c r="M104" s="527" t="s">
        <v>7</v>
      </c>
      <c r="N104" s="529" t="s">
        <v>98</v>
      </c>
      <c r="O104" s="75"/>
    </row>
    <row r="105" spans="1:15" ht="14.25" customHeight="1">
      <c r="A105" s="513"/>
      <c r="B105" s="516"/>
      <c r="C105" s="517"/>
      <c r="D105" s="519"/>
      <c r="E105" s="520"/>
      <c r="F105" s="524"/>
      <c r="G105" s="525"/>
      <c r="H105" s="525"/>
      <c r="I105" s="525"/>
      <c r="J105" s="525"/>
      <c r="K105" s="525"/>
      <c r="L105" s="526"/>
      <c r="M105" s="528"/>
      <c r="N105" s="530"/>
      <c r="O105" s="75"/>
    </row>
    <row r="106" spans="1:15" ht="12.75" customHeight="1">
      <c r="A106" s="126">
        <v>1</v>
      </c>
      <c r="B106" s="104" t="s">
        <v>169</v>
      </c>
      <c r="C106" s="208"/>
      <c r="D106" s="234">
        <f>SUM(D107:D111)</f>
        <v>51.900000000000006</v>
      </c>
      <c r="E106" s="234">
        <f>SUM(D107:E111)</f>
        <v>103.6</v>
      </c>
      <c r="F106" s="234">
        <f>SUM(D107:F111)</f>
        <v>124.39999999999999</v>
      </c>
      <c r="G106" s="234">
        <f>SUM(D107:G111)</f>
        <v>145.4</v>
      </c>
      <c r="H106" s="234">
        <f>SUM(D107:H111)</f>
        <v>166.4</v>
      </c>
      <c r="I106" s="234">
        <f>SUM(D107:I111)</f>
        <v>186.8</v>
      </c>
      <c r="J106" s="234">
        <f>SUM(D107:J111)</f>
        <v>208.1</v>
      </c>
      <c r="K106" s="234">
        <f>SUM(D107:K111)</f>
        <v>229.4</v>
      </c>
      <c r="L106" s="234">
        <f>SUM(D107:L111)</f>
        <v>250.39999999999998</v>
      </c>
      <c r="M106" s="234">
        <f>SUM(D107:L111)</f>
        <v>250.39999999999998</v>
      </c>
      <c r="N106" s="247" t="s">
        <v>367</v>
      </c>
      <c r="O106" s="75"/>
    </row>
    <row r="107" spans="1:15" ht="12.75" customHeight="1">
      <c r="A107" s="126"/>
      <c r="B107" s="121"/>
      <c r="C107" s="208"/>
      <c r="D107" s="236">
        <v>10.6</v>
      </c>
      <c r="E107" s="236">
        <v>10.3</v>
      </c>
      <c r="F107" s="236">
        <v>10.5</v>
      </c>
      <c r="G107" s="236">
        <v>10.6</v>
      </c>
      <c r="H107" s="236">
        <v>10.1</v>
      </c>
      <c r="I107" s="236">
        <v>9.8</v>
      </c>
      <c r="J107" s="236">
        <v>10.7</v>
      </c>
      <c r="K107" s="236">
        <v>10.9</v>
      </c>
      <c r="L107" s="236">
        <v>10.3</v>
      </c>
      <c r="M107" s="234"/>
      <c r="N107" s="247"/>
      <c r="O107" s="75"/>
    </row>
    <row r="108" spans="1:15" ht="12.75" customHeight="1">
      <c r="A108" s="126"/>
      <c r="B108" s="121"/>
      <c r="C108" s="208"/>
      <c r="D108" s="236">
        <v>10.4</v>
      </c>
      <c r="E108" s="236">
        <v>10.5</v>
      </c>
      <c r="F108" s="236">
        <v>10.3</v>
      </c>
      <c r="G108" s="236">
        <v>10.4</v>
      </c>
      <c r="H108" s="236">
        <v>10.9</v>
      </c>
      <c r="I108" s="236">
        <v>10.6</v>
      </c>
      <c r="J108" s="236">
        <v>10.6</v>
      </c>
      <c r="K108" s="236">
        <v>10.4</v>
      </c>
      <c r="L108" s="236">
        <v>10.7</v>
      </c>
      <c r="M108" s="234"/>
      <c r="N108" s="247"/>
      <c r="O108" s="75"/>
    </row>
    <row r="109" spans="1:15" ht="12.75" customHeight="1">
      <c r="A109" s="126"/>
      <c r="B109" s="121"/>
      <c r="C109" s="208"/>
      <c r="D109" s="236">
        <v>10.2</v>
      </c>
      <c r="E109" s="236">
        <v>10.5</v>
      </c>
      <c r="F109" s="236"/>
      <c r="G109" s="236"/>
      <c r="H109" s="236"/>
      <c r="I109" s="236"/>
      <c r="J109" s="236"/>
      <c r="K109" s="236"/>
      <c r="L109" s="236"/>
      <c r="M109" s="234"/>
      <c r="N109" s="247"/>
      <c r="O109" s="75"/>
    </row>
    <row r="110" spans="1:15" ht="12.75" customHeight="1">
      <c r="A110" s="126"/>
      <c r="B110" s="121"/>
      <c r="C110" s="208"/>
      <c r="D110" s="236">
        <v>10.5</v>
      </c>
      <c r="E110" s="236">
        <v>10.8</v>
      </c>
      <c r="F110" s="236"/>
      <c r="G110" s="236"/>
      <c r="H110" s="236"/>
      <c r="I110" s="236"/>
      <c r="J110" s="236"/>
      <c r="K110" s="236"/>
      <c r="L110" s="236"/>
      <c r="M110" s="155"/>
      <c r="N110" s="247"/>
      <c r="O110" s="75"/>
    </row>
    <row r="111" spans="1:15" ht="12.75" customHeight="1">
      <c r="A111" s="237"/>
      <c r="B111" s="121"/>
      <c r="C111" s="161"/>
      <c r="D111" s="236">
        <v>10.2</v>
      </c>
      <c r="E111" s="236">
        <v>9.6</v>
      </c>
      <c r="F111" s="207"/>
      <c r="G111" s="207"/>
      <c r="H111" s="207"/>
      <c r="I111" s="207"/>
      <c r="J111" s="207"/>
      <c r="K111" s="207"/>
      <c r="L111" s="207"/>
      <c r="M111" s="207"/>
      <c r="N111" s="247"/>
      <c r="O111" s="75"/>
    </row>
    <row r="112" spans="1:15" ht="12.75" customHeight="1">
      <c r="A112" s="126">
        <v>2</v>
      </c>
      <c r="B112" s="104" t="s">
        <v>65</v>
      </c>
      <c r="C112" s="161"/>
      <c r="D112" s="234">
        <f>SUM(D113:D117)</f>
        <v>51.5</v>
      </c>
      <c r="E112" s="234">
        <f>SUM(D113:E117)</f>
        <v>103.8</v>
      </c>
      <c r="F112" s="234">
        <f>SUM(D113:F117)</f>
        <v>124</v>
      </c>
      <c r="G112" s="234">
        <f>SUM(D113:G117)</f>
        <v>144.79999999999998</v>
      </c>
      <c r="H112" s="234">
        <f>SUM(D113:H117)</f>
        <v>165.6</v>
      </c>
      <c r="I112" s="234">
        <f>SUM(D113:I117)</f>
        <v>186.5</v>
      </c>
      <c r="J112" s="234">
        <f>SUM(D113:J117)</f>
        <v>206.79999999999998</v>
      </c>
      <c r="K112" s="234">
        <f>SUM(D113:K117)</f>
        <v>228.1</v>
      </c>
      <c r="L112" s="234">
        <f>SUM(D113:L117)</f>
        <v>248.5</v>
      </c>
      <c r="M112" s="234">
        <f>SUM(D113:L117)</f>
        <v>248.5</v>
      </c>
      <c r="N112" s="247" t="s">
        <v>213</v>
      </c>
      <c r="O112" s="75"/>
    </row>
    <row r="113" spans="1:15" ht="12.75" customHeight="1">
      <c r="A113" s="126"/>
      <c r="B113" s="239"/>
      <c r="C113" s="208"/>
      <c r="D113" s="236">
        <v>10.5</v>
      </c>
      <c r="E113" s="236">
        <v>10.5</v>
      </c>
      <c r="F113" s="236">
        <v>10.1</v>
      </c>
      <c r="G113" s="236">
        <v>10.5</v>
      </c>
      <c r="H113" s="236">
        <v>10.7</v>
      </c>
      <c r="I113" s="236">
        <v>10.7</v>
      </c>
      <c r="J113" s="236">
        <v>10.5</v>
      </c>
      <c r="K113" s="236">
        <v>10.4</v>
      </c>
      <c r="L113" s="236">
        <v>10.1</v>
      </c>
      <c r="M113" s="234"/>
      <c r="N113" s="247"/>
      <c r="O113" s="75"/>
    </row>
    <row r="114" spans="1:15" ht="12.75" customHeight="1">
      <c r="A114" s="126"/>
      <c r="B114" s="239"/>
      <c r="C114" s="208"/>
      <c r="D114" s="236">
        <v>9.9</v>
      </c>
      <c r="E114" s="236">
        <v>10.3</v>
      </c>
      <c r="F114" s="236">
        <v>10.1</v>
      </c>
      <c r="G114" s="236">
        <v>10.3</v>
      </c>
      <c r="H114" s="236">
        <v>10.1</v>
      </c>
      <c r="I114" s="236">
        <v>10.2</v>
      </c>
      <c r="J114" s="236">
        <v>9.8</v>
      </c>
      <c r="K114" s="236">
        <v>10.9</v>
      </c>
      <c r="L114" s="236">
        <v>10.3</v>
      </c>
      <c r="M114" s="234"/>
      <c r="N114" s="247"/>
      <c r="O114" s="75"/>
    </row>
    <row r="115" spans="1:15" ht="12.75" customHeight="1">
      <c r="A115" s="126"/>
      <c r="B115" s="239"/>
      <c r="C115" s="208"/>
      <c r="D115" s="236">
        <v>10.1</v>
      </c>
      <c r="E115" s="236">
        <v>10.5</v>
      </c>
      <c r="F115" s="236"/>
      <c r="G115" s="236"/>
      <c r="H115" s="236"/>
      <c r="I115" s="236"/>
      <c r="J115" s="236"/>
      <c r="K115" s="236"/>
      <c r="L115" s="236"/>
      <c r="M115" s="234"/>
      <c r="N115" s="247"/>
      <c r="O115" s="75"/>
    </row>
    <row r="116" spans="1:15" ht="12.75" customHeight="1">
      <c r="A116" s="126"/>
      <c r="C116" s="208"/>
      <c r="D116" s="236">
        <v>10.7</v>
      </c>
      <c r="E116" s="236">
        <v>10.1</v>
      </c>
      <c r="F116" s="236"/>
      <c r="G116" s="236"/>
      <c r="H116" s="236"/>
      <c r="I116" s="236"/>
      <c r="J116" s="236"/>
      <c r="K116" s="236"/>
      <c r="L116" s="236"/>
      <c r="M116" s="155"/>
      <c r="N116" s="247"/>
      <c r="O116" s="75"/>
    </row>
    <row r="117" spans="1:15" ht="12.75" customHeight="1">
      <c r="A117" s="237"/>
      <c r="C117" s="161"/>
      <c r="D117" s="241">
        <v>10.3</v>
      </c>
      <c r="E117" s="241">
        <v>10.9</v>
      </c>
      <c r="F117" s="207"/>
      <c r="G117" s="207"/>
      <c r="H117" s="207"/>
      <c r="I117" s="207"/>
      <c r="J117" s="207"/>
      <c r="K117" s="207"/>
      <c r="L117" s="207"/>
      <c r="M117" s="207"/>
      <c r="N117" s="247"/>
      <c r="O117" s="75"/>
    </row>
    <row r="118" spans="1:15" ht="12.75" customHeight="1">
      <c r="A118" s="123">
        <v>3</v>
      </c>
      <c r="B118" s="121" t="s">
        <v>33</v>
      </c>
      <c r="C118" s="28"/>
      <c r="D118" s="234">
        <f>SUM(D119:D123)</f>
        <v>52.6</v>
      </c>
      <c r="E118" s="234">
        <f>SUM(D119:E123)</f>
        <v>104.39999999999999</v>
      </c>
      <c r="F118" s="234">
        <f>SUM(D119:F123)</f>
        <v>124.7</v>
      </c>
      <c r="G118" s="234">
        <f>SUM(D119:G123)</f>
        <v>145.3</v>
      </c>
      <c r="H118" s="234">
        <f>SUM(D119:H123)</f>
        <v>166.5</v>
      </c>
      <c r="I118" s="234">
        <f>SUM(D119:I123)</f>
        <v>186.80000000000004</v>
      </c>
      <c r="J118" s="234">
        <f>SUM(D119:J123)</f>
        <v>206.60000000000002</v>
      </c>
      <c r="K118" s="234">
        <f>SUM(D119:K123)</f>
        <v>226.60000000000005</v>
      </c>
      <c r="L118" s="242">
        <f>SUM(D119:L123)</f>
        <v>226.60000000000005</v>
      </c>
      <c r="M118" s="234">
        <f>SUM(D119:L123)</f>
        <v>226.60000000000005</v>
      </c>
      <c r="N118" s="247" t="s">
        <v>368</v>
      </c>
      <c r="O118" s="75"/>
    </row>
    <row r="119" spans="1:15" ht="12.75" customHeight="1">
      <c r="A119" s="123"/>
      <c r="B119" s="239"/>
      <c r="C119" s="208"/>
      <c r="D119" s="236">
        <v>10.8</v>
      </c>
      <c r="E119" s="236">
        <v>10.3</v>
      </c>
      <c r="F119" s="236">
        <v>10.3</v>
      </c>
      <c r="G119" s="236">
        <v>10.2</v>
      </c>
      <c r="H119" s="236">
        <v>10.6</v>
      </c>
      <c r="I119" s="236">
        <v>9.6</v>
      </c>
      <c r="J119" s="236">
        <v>9.6</v>
      </c>
      <c r="K119" s="236">
        <v>10.7</v>
      </c>
      <c r="L119" s="236"/>
      <c r="N119" s="247"/>
      <c r="O119" s="75"/>
    </row>
    <row r="120" spans="1:15" ht="12.75" customHeight="1">
      <c r="A120" s="123"/>
      <c r="B120" s="239"/>
      <c r="C120" s="208"/>
      <c r="D120" s="236">
        <v>9.9</v>
      </c>
      <c r="E120" s="236">
        <v>10.4</v>
      </c>
      <c r="F120" s="236">
        <v>10</v>
      </c>
      <c r="G120" s="236">
        <v>10.4</v>
      </c>
      <c r="H120" s="236">
        <v>10.6</v>
      </c>
      <c r="I120" s="236">
        <v>10.7</v>
      </c>
      <c r="J120" s="236">
        <v>10.2</v>
      </c>
      <c r="K120" s="236">
        <v>9.3</v>
      </c>
      <c r="L120" s="236"/>
      <c r="N120" s="247"/>
      <c r="O120" s="75"/>
    </row>
    <row r="121" spans="1:15" ht="12.75" customHeight="1">
      <c r="A121" s="123"/>
      <c r="B121" s="239"/>
      <c r="C121" s="208"/>
      <c r="D121" s="236">
        <v>10.9</v>
      </c>
      <c r="E121" s="236">
        <v>9.8</v>
      </c>
      <c r="F121" s="236"/>
      <c r="G121" s="236"/>
      <c r="H121" s="236"/>
      <c r="I121" s="236"/>
      <c r="J121" s="236"/>
      <c r="K121" s="236"/>
      <c r="L121" s="236"/>
      <c r="N121" s="247"/>
      <c r="O121" s="75"/>
    </row>
    <row r="122" spans="1:15" ht="12.75" customHeight="1">
      <c r="A122" s="123"/>
      <c r="C122" s="208"/>
      <c r="D122" s="236">
        <v>10.5</v>
      </c>
      <c r="E122" s="236">
        <v>10.5</v>
      </c>
      <c r="F122" s="236"/>
      <c r="G122" s="236"/>
      <c r="H122" s="236"/>
      <c r="I122" s="236"/>
      <c r="J122" s="236"/>
      <c r="K122" s="236"/>
      <c r="L122" s="236"/>
      <c r="N122" s="247"/>
      <c r="O122" s="75"/>
    </row>
    <row r="123" spans="1:15" ht="12.75" customHeight="1">
      <c r="A123" s="123"/>
      <c r="B123" s="239"/>
      <c r="C123" s="208"/>
      <c r="D123" s="236">
        <v>10.5</v>
      </c>
      <c r="E123" s="236">
        <v>10.8</v>
      </c>
      <c r="F123" s="207"/>
      <c r="G123" s="207"/>
      <c r="H123" s="207"/>
      <c r="I123" s="207"/>
      <c r="J123" s="323"/>
      <c r="K123" s="207"/>
      <c r="L123" s="207"/>
      <c r="N123" s="247"/>
      <c r="O123" s="75"/>
    </row>
    <row r="124" spans="1:15" ht="12.75" customHeight="1">
      <c r="A124" s="123">
        <v>4</v>
      </c>
      <c r="B124" s="339" t="s">
        <v>122</v>
      </c>
      <c r="C124" s="208"/>
      <c r="D124" s="234">
        <f>SUM(D125:D129)</f>
        <v>51.1</v>
      </c>
      <c r="E124" s="234">
        <f>SUM(D125:E129)</f>
        <v>103.39999999999998</v>
      </c>
      <c r="F124" s="234">
        <f>SUM(D125:F129)</f>
        <v>124.19999999999999</v>
      </c>
      <c r="G124" s="234">
        <f>SUM(D125:G129)</f>
        <v>143.40000000000003</v>
      </c>
      <c r="H124" s="234">
        <f>SUM(D125:H129)</f>
        <v>163.9</v>
      </c>
      <c r="I124" s="234">
        <f>SUM(D125:I129)</f>
        <v>184.00000000000003</v>
      </c>
      <c r="J124" s="234">
        <f>SUM(D125:J129)</f>
        <v>204.70000000000002</v>
      </c>
      <c r="K124" s="242">
        <f>SUM(D125:K129)</f>
        <v>204.70000000000002</v>
      </c>
      <c r="L124" s="242">
        <f>SUM(D125:L129)</f>
        <v>204.70000000000002</v>
      </c>
      <c r="M124" s="234">
        <f>SUM(D125:L129)</f>
        <v>204.70000000000002</v>
      </c>
      <c r="N124" s="247" t="s">
        <v>230</v>
      </c>
      <c r="O124" s="75"/>
    </row>
    <row r="125" spans="1:15" ht="12.75" customHeight="1">
      <c r="A125" s="123"/>
      <c r="B125" s="239"/>
      <c r="C125" s="208"/>
      <c r="D125" s="236">
        <v>10.3</v>
      </c>
      <c r="E125" s="236">
        <v>10.1</v>
      </c>
      <c r="F125" s="236">
        <v>10</v>
      </c>
      <c r="G125" s="236">
        <v>9.8</v>
      </c>
      <c r="H125" s="236">
        <v>10.3</v>
      </c>
      <c r="I125" s="236">
        <v>9.9</v>
      </c>
      <c r="J125" s="236">
        <v>10.5</v>
      </c>
      <c r="K125" s="236"/>
      <c r="L125" s="236"/>
      <c r="N125" s="247"/>
      <c r="O125" s="75"/>
    </row>
    <row r="126" spans="1:15" ht="12.75" customHeight="1">
      <c r="A126" s="123"/>
      <c r="B126" s="239"/>
      <c r="C126" s="208"/>
      <c r="D126" s="236">
        <v>10.7</v>
      </c>
      <c r="E126" s="236">
        <v>10.1</v>
      </c>
      <c r="F126" s="236">
        <v>10.8</v>
      </c>
      <c r="G126" s="236">
        <v>9.4</v>
      </c>
      <c r="H126" s="236">
        <v>10.2</v>
      </c>
      <c r="I126" s="236">
        <v>10.2</v>
      </c>
      <c r="J126" s="236">
        <v>10.2</v>
      </c>
      <c r="K126" s="236"/>
      <c r="L126" s="236"/>
      <c r="N126" s="247"/>
      <c r="O126" s="75"/>
    </row>
    <row r="127" spans="1:15" ht="12.75" customHeight="1">
      <c r="A127" s="123"/>
      <c r="B127" s="239"/>
      <c r="C127" s="208"/>
      <c r="D127" s="236">
        <v>10.5</v>
      </c>
      <c r="E127" s="236">
        <v>10.5</v>
      </c>
      <c r="F127" s="236"/>
      <c r="G127" s="236"/>
      <c r="H127" s="236"/>
      <c r="I127" s="236"/>
      <c r="J127" s="236"/>
      <c r="K127" s="236"/>
      <c r="L127" s="236"/>
      <c r="N127" s="247"/>
      <c r="O127" s="75"/>
    </row>
    <row r="128" spans="1:15" ht="12.75" customHeight="1">
      <c r="A128" s="123"/>
      <c r="C128" s="208"/>
      <c r="D128" s="236">
        <v>9</v>
      </c>
      <c r="E128" s="236">
        <v>10.8</v>
      </c>
      <c r="F128" s="236"/>
      <c r="G128" s="236"/>
      <c r="H128" s="236"/>
      <c r="I128" s="236"/>
      <c r="J128" s="236"/>
      <c r="K128" s="236"/>
      <c r="L128" s="236"/>
      <c r="N128" s="247"/>
      <c r="O128" s="75"/>
    </row>
    <row r="129" spans="1:15" ht="12.75" customHeight="1">
      <c r="A129" s="123"/>
      <c r="B129" s="239"/>
      <c r="C129" s="208"/>
      <c r="D129" s="236">
        <v>10.6</v>
      </c>
      <c r="E129" s="236">
        <v>10.8</v>
      </c>
      <c r="F129" s="207"/>
      <c r="G129" s="207"/>
      <c r="H129" s="207"/>
      <c r="I129" s="207"/>
      <c r="J129" s="323"/>
      <c r="K129" s="207"/>
      <c r="L129" s="207"/>
      <c r="N129" s="247"/>
      <c r="O129" s="75"/>
    </row>
    <row r="130" spans="1:15" ht="12.75" customHeight="1">
      <c r="A130" s="123">
        <v>5</v>
      </c>
      <c r="B130" s="104" t="s">
        <v>39</v>
      </c>
      <c r="C130" s="170"/>
      <c r="D130" s="234">
        <f>SUM(D131:D135)</f>
        <v>51.1</v>
      </c>
      <c r="E130" s="234">
        <f>SUM(D131:E135)</f>
        <v>101.5</v>
      </c>
      <c r="F130" s="234">
        <f>SUM(D131:F135)</f>
        <v>121.60000000000001</v>
      </c>
      <c r="G130" s="234">
        <f>SUM(D131:G135)</f>
        <v>142.70000000000002</v>
      </c>
      <c r="H130" s="234">
        <f>SUM(D131:H135)</f>
        <v>163.50000000000003</v>
      </c>
      <c r="I130" s="234">
        <f>SUM(D131:I135)</f>
        <v>181.90000000000003</v>
      </c>
      <c r="J130" s="242">
        <f>SUM(D131:J135)</f>
        <v>181.90000000000003</v>
      </c>
      <c r="K130" s="242">
        <f>SUM(D131:K135)</f>
        <v>181.90000000000003</v>
      </c>
      <c r="L130" s="242">
        <f>SUM(D131:L135)</f>
        <v>181.90000000000003</v>
      </c>
      <c r="M130" s="234">
        <f>SUM(D131:L135)</f>
        <v>181.90000000000003</v>
      </c>
      <c r="N130" s="247" t="s">
        <v>223</v>
      </c>
      <c r="O130" s="75"/>
    </row>
    <row r="131" spans="1:15" ht="12.75" customHeight="1">
      <c r="A131" s="123"/>
      <c r="B131" s="239"/>
      <c r="C131" s="208"/>
      <c r="D131" s="236">
        <v>10.3</v>
      </c>
      <c r="E131" s="236">
        <v>9.8</v>
      </c>
      <c r="F131" s="236">
        <v>10.3</v>
      </c>
      <c r="G131" s="236">
        <v>10.6</v>
      </c>
      <c r="H131" s="236">
        <v>10.4</v>
      </c>
      <c r="I131" s="236">
        <v>8.9</v>
      </c>
      <c r="J131" s="236"/>
      <c r="K131" s="236"/>
      <c r="L131" s="236"/>
      <c r="N131" s="247"/>
      <c r="O131" s="75"/>
    </row>
    <row r="132" spans="1:15" ht="12.75" customHeight="1">
      <c r="A132" s="123"/>
      <c r="B132" s="239"/>
      <c r="C132" s="208"/>
      <c r="D132" s="236">
        <v>9.4</v>
      </c>
      <c r="E132" s="236">
        <v>9.5</v>
      </c>
      <c r="F132" s="236">
        <v>9.8</v>
      </c>
      <c r="G132" s="236">
        <v>10.5</v>
      </c>
      <c r="H132" s="236">
        <v>10.4</v>
      </c>
      <c r="I132" s="236">
        <v>9.5</v>
      </c>
      <c r="J132" s="236"/>
      <c r="K132" s="236"/>
      <c r="L132" s="236"/>
      <c r="N132" s="247"/>
      <c r="O132" s="75"/>
    </row>
    <row r="133" spans="1:15" ht="12.75" customHeight="1">
      <c r="A133" s="123"/>
      <c r="B133" s="239"/>
      <c r="C133" s="208"/>
      <c r="D133" s="236">
        <v>10.3</v>
      </c>
      <c r="E133" s="236">
        <v>10.5</v>
      </c>
      <c r="F133" s="236"/>
      <c r="G133" s="236"/>
      <c r="H133" s="236"/>
      <c r="I133" s="236"/>
      <c r="J133" s="236"/>
      <c r="K133" s="236"/>
      <c r="L133" s="236"/>
      <c r="N133" s="247"/>
      <c r="O133" s="75"/>
    </row>
    <row r="134" spans="1:15" ht="12.75" customHeight="1">
      <c r="A134" s="123"/>
      <c r="B134" s="239"/>
      <c r="C134" s="208"/>
      <c r="D134" s="236">
        <v>10.7</v>
      </c>
      <c r="E134" s="236">
        <v>10.3</v>
      </c>
      <c r="F134" s="236"/>
      <c r="G134" s="236"/>
      <c r="H134" s="236"/>
      <c r="I134" s="236"/>
      <c r="J134" s="236"/>
      <c r="K134" s="236"/>
      <c r="L134" s="236"/>
      <c r="N134" s="247"/>
      <c r="O134" s="75"/>
    </row>
    <row r="135" spans="1:15" ht="12.75" customHeight="1">
      <c r="A135" s="123"/>
      <c r="B135" s="239"/>
      <c r="C135" s="208"/>
      <c r="D135" s="236">
        <v>10.4</v>
      </c>
      <c r="E135" s="236">
        <v>10.3</v>
      </c>
      <c r="F135" s="207"/>
      <c r="G135" s="207"/>
      <c r="H135" s="323"/>
      <c r="I135" s="323"/>
      <c r="J135" s="207"/>
      <c r="K135" s="207"/>
      <c r="L135" s="207"/>
      <c r="N135" s="247"/>
      <c r="O135" s="75"/>
    </row>
    <row r="136" spans="1:15" ht="12.75" customHeight="1">
      <c r="A136" s="123">
        <v>6</v>
      </c>
      <c r="B136" s="121" t="s">
        <v>147</v>
      </c>
      <c r="C136" s="170"/>
      <c r="D136" s="234">
        <f>SUM(D137:D141)</f>
        <v>51</v>
      </c>
      <c r="E136" s="234">
        <f>SUM(D137:E141)</f>
        <v>101</v>
      </c>
      <c r="F136" s="234">
        <f>SUM(D137:F141)</f>
        <v>121.4</v>
      </c>
      <c r="G136" s="234">
        <f>SUM(D137:G141)</f>
        <v>141</v>
      </c>
      <c r="H136" s="234">
        <f>SUM(D137:H141)</f>
        <v>160.9</v>
      </c>
      <c r="I136" s="234"/>
      <c r="J136" s="242">
        <f>SUM(D137:J141)</f>
        <v>160.9</v>
      </c>
      <c r="K136" s="242">
        <f>SUM(D137:K141)</f>
        <v>160.9</v>
      </c>
      <c r="L136" s="242">
        <f>SUM(D137:L141)</f>
        <v>160.9</v>
      </c>
      <c r="M136" s="234">
        <f>SUM(D137:L141)</f>
        <v>160.9</v>
      </c>
      <c r="N136" s="247" t="s">
        <v>199</v>
      </c>
      <c r="O136" s="75"/>
    </row>
    <row r="137" spans="1:15" ht="12.75" customHeight="1">
      <c r="A137" s="123"/>
      <c r="B137" s="239"/>
      <c r="C137" s="170"/>
      <c r="D137" s="236">
        <v>10.4</v>
      </c>
      <c r="E137" s="236">
        <v>10.2</v>
      </c>
      <c r="F137" s="236">
        <v>9.9</v>
      </c>
      <c r="G137" s="31">
        <v>10.3</v>
      </c>
      <c r="H137" s="31">
        <v>10.4</v>
      </c>
      <c r="I137" s="236"/>
      <c r="J137" s="236"/>
      <c r="K137" s="236"/>
      <c r="L137" s="236"/>
      <c r="N137" s="247"/>
      <c r="O137" s="75"/>
    </row>
    <row r="138" spans="1:15" ht="12.75" customHeight="1">
      <c r="A138" s="123"/>
      <c r="B138" s="239"/>
      <c r="C138" s="170"/>
      <c r="D138" s="236">
        <v>9.9</v>
      </c>
      <c r="E138" s="236">
        <v>10.5</v>
      </c>
      <c r="F138" s="236">
        <v>10.5</v>
      </c>
      <c r="G138" s="31">
        <v>9.3</v>
      </c>
      <c r="H138" s="31">
        <v>9.5</v>
      </c>
      <c r="I138" s="236"/>
      <c r="J138" s="236"/>
      <c r="K138" s="236"/>
      <c r="L138" s="236"/>
      <c r="N138" s="247"/>
      <c r="O138" s="75"/>
    </row>
    <row r="139" spans="1:15" ht="12.75" customHeight="1">
      <c r="A139" s="123"/>
      <c r="B139" s="239"/>
      <c r="C139" s="170"/>
      <c r="D139" s="236">
        <v>10.3</v>
      </c>
      <c r="E139" s="236">
        <v>9.7</v>
      </c>
      <c r="F139" s="236"/>
      <c r="G139" s="31"/>
      <c r="H139" s="31"/>
      <c r="I139" s="236"/>
      <c r="J139" s="236"/>
      <c r="K139" s="236"/>
      <c r="L139" s="236"/>
      <c r="N139" s="247"/>
      <c r="O139" s="75"/>
    </row>
    <row r="140" spans="1:15" ht="12.75" customHeight="1">
      <c r="A140" s="123"/>
      <c r="C140" s="170"/>
      <c r="D140" s="236">
        <v>10</v>
      </c>
      <c r="E140" s="236">
        <v>9.8</v>
      </c>
      <c r="F140" s="236"/>
      <c r="G140" s="236"/>
      <c r="H140" s="236"/>
      <c r="I140" s="236"/>
      <c r="J140" s="236"/>
      <c r="K140" s="236"/>
      <c r="L140" s="236"/>
      <c r="N140" s="247"/>
      <c r="O140" s="75"/>
    </row>
    <row r="141" spans="1:15" ht="12.75" customHeight="1">
      <c r="A141" s="123"/>
      <c r="B141" s="239"/>
      <c r="C141" s="170"/>
      <c r="D141" s="236">
        <v>10.4</v>
      </c>
      <c r="E141" s="236">
        <v>9.8</v>
      </c>
      <c r="F141" s="207"/>
      <c r="G141" s="207"/>
      <c r="H141" s="323"/>
      <c r="I141" s="207"/>
      <c r="J141" s="207"/>
      <c r="K141" s="207"/>
      <c r="L141" s="207"/>
      <c r="N141" s="247"/>
      <c r="O141" s="75"/>
    </row>
    <row r="142" spans="1:15" ht="12.75" customHeight="1">
      <c r="A142" s="123">
        <v>7</v>
      </c>
      <c r="B142" s="104" t="s">
        <v>502</v>
      </c>
      <c r="C142" s="208"/>
      <c r="D142" s="234">
        <f>SUM(D143:D147)</f>
        <v>50.8</v>
      </c>
      <c r="E142" s="234">
        <f>SUM(D143:E147)</f>
        <v>101.8</v>
      </c>
      <c r="F142" s="234">
        <f>SUM(D143:F147)</f>
        <v>122.1</v>
      </c>
      <c r="G142" s="234">
        <f>SUM(D143:G147)</f>
        <v>140.29999999999998</v>
      </c>
      <c r="H142" s="234"/>
      <c r="I142" s="242">
        <f>SUM(D143:I147)</f>
        <v>140.29999999999998</v>
      </c>
      <c r="J142" s="242">
        <f>SUM(D143:J147)</f>
        <v>140.29999999999998</v>
      </c>
      <c r="K142" s="242">
        <f>SUM(D143:K147)</f>
        <v>140.29999999999998</v>
      </c>
      <c r="L142" s="242">
        <f>SUM(D143:L147)</f>
        <v>140.29999999999998</v>
      </c>
      <c r="M142" s="234">
        <f>SUM(D143:L147)</f>
        <v>140.29999999999998</v>
      </c>
      <c r="N142" s="247" t="s">
        <v>231</v>
      </c>
      <c r="O142" s="75"/>
    </row>
    <row r="143" spans="1:15" ht="12.75" customHeight="1">
      <c r="A143" s="123"/>
      <c r="B143" s="244"/>
      <c r="C143" s="208"/>
      <c r="D143" s="236">
        <v>9.8</v>
      </c>
      <c r="E143" s="236">
        <v>10.8</v>
      </c>
      <c r="F143" s="31">
        <v>10.2</v>
      </c>
      <c r="G143" s="469">
        <v>10</v>
      </c>
      <c r="I143" s="236"/>
      <c r="J143" s="236"/>
      <c r="K143" s="236"/>
      <c r="L143" s="236"/>
      <c r="N143" s="247"/>
      <c r="O143" s="75"/>
    </row>
    <row r="144" spans="1:15" ht="12.75" customHeight="1">
      <c r="A144" s="123"/>
      <c r="B144" s="244"/>
      <c r="C144" s="208"/>
      <c r="D144" s="236">
        <v>9.8</v>
      </c>
      <c r="E144" s="236">
        <v>10.5</v>
      </c>
      <c r="F144" s="31">
        <v>10.1</v>
      </c>
      <c r="G144" s="31">
        <v>8.2</v>
      </c>
      <c r="I144" s="236"/>
      <c r="J144" s="236"/>
      <c r="K144" s="236"/>
      <c r="L144" s="236"/>
      <c r="N144" s="247"/>
      <c r="O144" s="75"/>
    </row>
    <row r="145" spans="1:15" ht="12.75" customHeight="1">
      <c r="A145" s="123"/>
      <c r="B145" s="244"/>
      <c r="C145" s="208"/>
      <c r="D145" s="236">
        <v>10.2</v>
      </c>
      <c r="E145" s="236">
        <v>9</v>
      </c>
      <c r="F145" s="31"/>
      <c r="G145" s="31"/>
      <c r="I145" s="236"/>
      <c r="J145" s="236"/>
      <c r="K145" s="236"/>
      <c r="L145" s="236"/>
      <c r="N145" s="247"/>
      <c r="O145" s="75"/>
    </row>
    <row r="146" spans="1:15" ht="12.75" customHeight="1">
      <c r="A146" s="123"/>
      <c r="C146" s="208"/>
      <c r="D146" s="236">
        <v>10.6</v>
      </c>
      <c r="E146" s="236">
        <v>10.6</v>
      </c>
      <c r="F146" s="236"/>
      <c r="G146" s="236"/>
      <c r="H146" s="236"/>
      <c r="I146" s="236"/>
      <c r="J146" s="236"/>
      <c r="K146" s="236"/>
      <c r="L146" s="236"/>
      <c r="N146" s="235"/>
      <c r="O146" s="75"/>
    </row>
    <row r="147" spans="1:15" ht="12.75" customHeight="1">
      <c r="A147" s="123"/>
      <c r="C147" s="208"/>
      <c r="D147" s="236">
        <v>10.4</v>
      </c>
      <c r="E147" s="236">
        <v>10.1</v>
      </c>
      <c r="F147" s="155"/>
      <c r="G147" s="155"/>
      <c r="H147" s="207"/>
      <c r="I147" s="207"/>
      <c r="J147" s="207"/>
      <c r="K147" s="207"/>
      <c r="L147" s="207"/>
      <c r="N147" s="235"/>
      <c r="O147" s="75"/>
    </row>
    <row r="148" spans="1:15" ht="12.75" customHeight="1">
      <c r="A148" s="123">
        <v>8</v>
      </c>
      <c r="B148" s="121" t="s">
        <v>190</v>
      </c>
      <c r="C148" s="208"/>
      <c r="D148" s="234">
        <f>SUM(D149:D153)</f>
        <v>46.199999999999996</v>
      </c>
      <c r="E148" s="234">
        <f>SUM(D149:E153)</f>
        <v>96.99999999999999</v>
      </c>
      <c r="F148" s="234">
        <f>SUM(D149:F153)</f>
        <v>117.79999999999998</v>
      </c>
      <c r="G148" s="242">
        <f>SUM(D149:G153)</f>
        <v>117.79999999999998</v>
      </c>
      <c r="H148" s="242">
        <f>SUM(D149:H153)</f>
        <v>117.79999999999998</v>
      </c>
      <c r="I148" s="242">
        <f>SUM(D149:I153)</f>
        <v>117.79999999999998</v>
      </c>
      <c r="J148" s="242">
        <f>SUM(D149:J153)</f>
        <v>117.79999999999998</v>
      </c>
      <c r="K148" s="242">
        <f>SUM(D149:K153)</f>
        <v>117.79999999999998</v>
      </c>
      <c r="L148" s="242">
        <f>SUM(D149:L153)</f>
        <v>117.79999999999998</v>
      </c>
      <c r="M148" s="234">
        <f>SUM(D149:L153)</f>
        <v>117.79999999999998</v>
      </c>
      <c r="N148" s="235" t="s">
        <v>102</v>
      </c>
      <c r="O148" s="75"/>
    </row>
    <row r="149" spans="1:15" ht="12.75" customHeight="1">
      <c r="A149" s="123"/>
      <c r="B149" s="104"/>
      <c r="C149" s="208"/>
      <c r="D149" s="352">
        <v>8.1</v>
      </c>
      <c r="E149" s="352">
        <v>9.8</v>
      </c>
      <c r="F149" s="352">
        <v>10.2</v>
      </c>
      <c r="G149" s="352"/>
      <c r="H149" s="352"/>
      <c r="I149" s="236"/>
      <c r="J149" s="236"/>
      <c r="K149" s="236"/>
      <c r="L149" s="236"/>
      <c r="N149" s="235"/>
      <c r="O149" s="75"/>
    </row>
    <row r="150" spans="1:15" ht="12.75" customHeight="1">
      <c r="A150" s="123"/>
      <c r="B150" s="104"/>
      <c r="C150" s="208"/>
      <c r="D150" s="352">
        <v>8.8</v>
      </c>
      <c r="E150" s="352">
        <v>10.6</v>
      </c>
      <c r="F150" s="352">
        <v>10.6</v>
      </c>
      <c r="G150" s="352"/>
      <c r="H150" s="352"/>
      <c r="I150" s="236"/>
      <c r="J150" s="236"/>
      <c r="K150" s="236"/>
      <c r="L150" s="236"/>
      <c r="N150" s="235"/>
      <c r="O150" s="75"/>
    </row>
    <row r="151" spans="1:15" ht="12.75" customHeight="1">
      <c r="A151" s="123"/>
      <c r="B151" s="104"/>
      <c r="C151" s="208"/>
      <c r="D151" s="352">
        <v>10.2</v>
      </c>
      <c r="E151" s="352">
        <v>10.5</v>
      </c>
      <c r="F151" s="352"/>
      <c r="G151" s="352"/>
      <c r="H151" s="352"/>
      <c r="I151" s="236"/>
      <c r="J151" s="236"/>
      <c r="K151" s="236"/>
      <c r="L151" s="236"/>
      <c r="N151" s="235"/>
      <c r="O151" s="75"/>
    </row>
    <row r="152" spans="1:15" ht="12.75" customHeight="1">
      <c r="A152" s="123"/>
      <c r="B152" s="121"/>
      <c r="C152" s="208"/>
      <c r="D152" s="236">
        <v>9</v>
      </c>
      <c r="E152" s="236">
        <v>10.1</v>
      </c>
      <c r="F152" s="236"/>
      <c r="G152" s="236"/>
      <c r="H152" s="236"/>
      <c r="I152" s="236"/>
      <c r="J152" s="236"/>
      <c r="K152" s="236"/>
      <c r="L152" s="236"/>
      <c r="N152" s="235"/>
      <c r="O152" s="75"/>
    </row>
    <row r="153" spans="1:15" ht="12.75" customHeight="1">
      <c r="A153" s="123"/>
      <c r="B153" s="104"/>
      <c r="C153" s="208"/>
      <c r="D153" s="236">
        <v>10.1</v>
      </c>
      <c r="E153" s="236">
        <v>9.8</v>
      </c>
      <c r="F153" s="207"/>
      <c r="G153" s="207"/>
      <c r="H153" s="207"/>
      <c r="I153" s="207"/>
      <c r="J153" s="207"/>
      <c r="K153" s="207"/>
      <c r="L153" s="207"/>
      <c r="N153" s="235"/>
      <c r="O153" s="75"/>
    </row>
    <row r="154" spans="1:15" ht="18" customHeight="1">
      <c r="A154" s="123"/>
      <c r="B154" s="104"/>
      <c r="C154" s="208"/>
      <c r="D154" s="236"/>
      <c r="E154" s="236"/>
      <c r="F154" s="207"/>
      <c r="G154" s="207"/>
      <c r="H154" s="207"/>
      <c r="I154" s="207"/>
      <c r="J154" s="207"/>
      <c r="K154" s="207"/>
      <c r="L154" s="207"/>
      <c r="N154" s="235"/>
      <c r="O154" s="75"/>
    </row>
    <row r="155" spans="1:15" ht="18" customHeight="1">
      <c r="A155" s="123"/>
      <c r="B155" s="104"/>
      <c r="C155" s="208"/>
      <c r="D155" s="236"/>
      <c r="E155" s="236"/>
      <c r="F155" s="207"/>
      <c r="G155" s="207"/>
      <c r="H155" s="207"/>
      <c r="I155" s="207"/>
      <c r="J155" s="207"/>
      <c r="K155" s="207"/>
      <c r="L155" s="207"/>
      <c r="N155" s="235"/>
      <c r="O155" s="75"/>
    </row>
    <row r="156" spans="1:15" ht="18" customHeight="1">
      <c r="A156" s="123"/>
      <c r="B156" s="104"/>
      <c r="C156" s="208"/>
      <c r="D156" s="236"/>
      <c r="E156" s="236"/>
      <c r="F156" s="207"/>
      <c r="G156" s="207"/>
      <c r="H156" s="207"/>
      <c r="I156" s="207"/>
      <c r="J156" s="207"/>
      <c r="K156" s="207"/>
      <c r="L156" s="207"/>
      <c r="N156" s="235"/>
      <c r="O156" s="75"/>
    </row>
    <row r="157" spans="1:15" ht="18" customHeight="1">
      <c r="A157" s="123"/>
      <c r="B157" s="104"/>
      <c r="C157" s="208"/>
      <c r="D157" s="236"/>
      <c r="E157" s="236"/>
      <c r="F157" s="207"/>
      <c r="G157" s="207"/>
      <c r="H157" s="207"/>
      <c r="I157" s="207"/>
      <c r="J157" s="207"/>
      <c r="K157" s="207"/>
      <c r="L157" s="207"/>
      <c r="N157" s="235"/>
      <c r="O157" s="75"/>
    </row>
    <row r="158" spans="1:29" ht="63.75" customHeight="1">
      <c r="A158" s="578" t="s">
        <v>503</v>
      </c>
      <c r="B158" s="578"/>
      <c r="C158" s="578"/>
      <c r="D158" s="578"/>
      <c r="E158" s="578"/>
      <c r="F158" s="578"/>
      <c r="G158" s="578"/>
      <c r="H158" s="578"/>
      <c r="I158" s="578"/>
      <c r="J158" s="578"/>
      <c r="K158" s="578"/>
      <c r="L158" s="578"/>
      <c r="M158" s="578"/>
      <c r="N158" s="578"/>
      <c r="O158" s="578"/>
      <c r="Q158" s="443"/>
      <c r="R158" s="443"/>
      <c r="S158" s="443"/>
      <c r="T158" s="443"/>
      <c r="U158" s="443"/>
      <c r="V158" s="436"/>
      <c r="W158" s="436"/>
      <c r="X158" s="55"/>
      <c r="Y158" s="55"/>
      <c r="Z158" s="55"/>
      <c r="AA158" s="55"/>
      <c r="AB158" s="55"/>
      <c r="AC158" s="55"/>
    </row>
    <row r="159" spans="1:23" ht="12.75" customHeight="1">
      <c r="A159" s="493" t="s">
        <v>54</v>
      </c>
      <c r="B159" s="493"/>
      <c r="C159" s="493"/>
      <c r="D159" s="493"/>
      <c r="E159" s="493"/>
      <c r="F159" s="493"/>
      <c r="G159" s="493"/>
      <c r="H159" s="493"/>
      <c r="I159" s="493"/>
      <c r="J159" s="493"/>
      <c r="K159" s="493"/>
      <c r="L159" s="493"/>
      <c r="M159" s="493"/>
      <c r="N159" s="493"/>
      <c r="O159" s="493"/>
      <c r="Q159" s="444">
        <v>595</v>
      </c>
      <c r="R159" s="444">
        <v>585</v>
      </c>
      <c r="S159" s="444">
        <v>568</v>
      </c>
      <c r="T159" s="444">
        <v>555</v>
      </c>
      <c r="U159" s="444">
        <v>545</v>
      </c>
      <c r="V159" s="436"/>
      <c r="W159" s="436"/>
    </row>
    <row r="160" spans="1:23" ht="12.75" customHeight="1">
      <c r="A160" s="567">
        <v>42904</v>
      </c>
      <c r="B160" s="567"/>
      <c r="C160" s="373"/>
      <c r="D160" s="373"/>
      <c r="E160" s="1"/>
      <c r="F160" s="1"/>
      <c r="G160" s="1"/>
      <c r="H160" s="1"/>
      <c r="I160" s="1"/>
      <c r="J160" s="503"/>
      <c r="K160" s="503"/>
      <c r="L160" s="503"/>
      <c r="M160" s="503"/>
      <c r="N160" s="2"/>
      <c r="Q160" s="445" t="s">
        <v>15</v>
      </c>
      <c r="R160" s="445" t="s">
        <v>273</v>
      </c>
      <c r="S160" s="445" t="s">
        <v>9</v>
      </c>
      <c r="T160" s="445">
        <v>1</v>
      </c>
      <c r="U160" s="445">
        <v>2</v>
      </c>
      <c r="V160" s="436"/>
      <c r="W160" s="436"/>
    </row>
    <row r="161" spans="1:15" ht="16.5" customHeight="1">
      <c r="A161" s="512" t="s">
        <v>8</v>
      </c>
      <c r="B161" s="597" t="s">
        <v>0</v>
      </c>
      <c r="C161" s="598"/>
      <c r="D161" s="601" t="s">
        <v>37</v>
      </c>
      <c r="E161" s="91" t="s">
        <v>4</v>
      </c>
      <c r="F161" s="92"/>
      <c r="G161" s="17"/>
      <c r="H161" s="80"/>
      <c r="I161" s="80" t="s">
        <v>1</v>
      </c>
      <c r="J161" s="80"/>
      <c r="K161" s="80"/>
      <c r="L161" s="18"/>
      <c r="M161" s="573" t="s">
        <v>7</v>
      </c>
      <c r="N161" s="571" t="s">
        <v>3</v>
      </c>
      <c r="O161" s="494" t="s">
        <v>95</v>
      </c>
    </row>
    <row r="162" spans="1:15" ht="15.75" customHeight="1">
      <c r="A162" s="513"/>
      <c r="B162" s="599"/>
      <c r="C162" s="600"/>
      <c r="D162" s="602"/>
      <c r="E162" s="93" t="s">
        <v>5</v>
      </c>
      <c r="F162" s="94"/>
      <c r="G162" s="19">
        <v>1</v>
      </c>
      <c r="H162" s="14">
        <v>2</v>
      </c>
      <c r="I162" s="14">
        <v>3</v>
      </c>
      <c r="J162" s="14">
        <v>4</v>
      </c>
      <c r="K162" s="14">
        <v>5</v>
      </c>
      <c r="L162" s="14">
        <v>6</v>
      </c>
      <c r="M162" s="574"/>
      <c r="N162" s="572"/>
      <c r="O162" s="495"/>
    </row>
    <row r="163" spans="1:17" ht="18" customHeight="1">
      <c r="A163" s="124">
        <v>1</v>
      </c>
      <c r="B163" s="121" t="s">
        <v>169</v>
      </c>
      <c r="C163" s="325"/>
      <c r="D163" s="603" t="s">
        <v>170</v>
      </c>
      <c r="E163" s="570" t="s">
        <v>518</v>
      </c>
      <c r="F163" s="570"/>
      <c r="G163" s="209">
        <v>104.6</v>
      </c>
      <c r="H163" s="209">
        <v>103.2</v>
      </c>
      <c r="I163" s="209">
        <v>104</v>
      </c>
      <c r="J163" s="209">
        <v>104.1</v>
      </c>
      <c r="K163" s="209">
        <v>105.4</v>
      </c>
      <c r="L163" s="209">
        <v>105.3</v>
      </c>
      <c r="M163" s="188">
        <f aca="true" t="shared" si="2" ref="M163:M210">SUM(G163:L163)</f>
        <v>626.5999999999999</v>
      </c>
      <c r="O163" s="74"/>
      <c r="Q163" s="178"/>
    </row>
    <row r="164" spans="1:17" ht="16.5" customHeight="1">
      <c r="A164" s="124"/>
      <c r="B164" s="121"/>
      <c r="C164" s="353"/>
      <c r="D164" s="604"/>
      <c r="E164" s="568"/>
      <c r="F164" s="568"/>
      <c r="G164" s="210">
        <v>99</v>
      </c>
      <c r="H164" s="210">
        <v>99</v>
      </c>
      <c r="I164" s="210">
        <v>99</v>
      </c>
      <c r="J164" s="210">
        <v>100</v>
      </c>
      <c r="K164" s="210">
        <v>100</v>
      </c>
      <c r="L164" s="210">
        <v>100</v>
      </c>
      <c r="M164" s="213">
        <f t="shared" si="2"/>
        <v>597</v>
      </c>
      <c r="N164" s="75" t="str">
        <f>IF(OR(AND(M164&gt;0,M164&lt;544),M164=0,M164=544),"-",IF(OR(AND(M164&gt;544,M164&lt;555),M164=545,M164=554),"2",IF(OR(AND(M164&gt;554,M164&lt;568),M164=555,M164=567),"1",IF(OR(AND(M164&gt;567,M164&lt;585),M164=568,M164=584),"КМС",IF(OR(AND(M164&gt;584,M164&lt;594),M164=585,M164=594),"МС",IF(OR(AND(M164&gt;584,M164&lt;601),M164=595,M164=600),"МСМК",))))))</f>
        <v>МСМК</v>
      </c>
      <c r="O164" s="74">
        <v>23</v>
      </c>
      <c r="Q164" s="178"/>
    </row>
    <row r="165" spans="1:17" ht="15.75" customHeight="1">
      <c r="A165" s="124">
        <v>2</v>
      </c>
      <c r="B165" s="121" t="s">
        <v>33</v>
      </c>
      <c r="C165" s="325"/>
      <c r="D165" s="604" t="s">
        <v>121</v>
      </c>
      <c r="E165" s="568" t="s">
        <v>193</v>
      </c>
      <c r="F165" s="568"/>
      <c r="G165" s="209">
        <v>103.7</v>
      </c>
      <c r="H165" s="209">
        <v>103.3</v>
      </c>
      <c r="I165" s="209">
        <v>106.2</v>
      </c>
      <c r="J165" s="209">
        <v>104.8</v>
      </c>
      <c r="K165" s="209">
        <v>104.2</v>
      </c>
      <c r="L165" s="209">
        <v>104.1</v>
      </c>
      <c r="M165" s="188">
        <f t="shared" si="2"/>
        <v>626.3000000000001</v>
      </c>
      <c r="O165" s="74"/>
      <c r="P165" s="178"/>
      <c r="Q165" s="178"/>
    </row>
    <row r="166" spans="1:17" ht="13.5" customHeight="1">
      <c r="A166" s="124"/>
      <c r="B166" s="121"/>
      <c r="C166" s="353"/>
      <c r="D166" s="604"/>
      <c r="E166" s="568"/>
      <c r="F166" s="568"/>
      <c r="G166" s="210">
        <v>99</v>
      </c>
      <c r="H166" s="210">
        <v>99</v>
      </c>
      <c r="I166" s="210">
        <v>100</v>
      </c>
      <c r="J166" s="210">
        <v>100</v>
      </c>
      <c r="K166" s="210">
        <v>100</v>
      </c>
      <c r="L166" s="210">
        <v>99</v>
      </c>
      <c r="M166" s="213">
        <f t="shared" si="2"/>
        <v>597</v>
      </c>
      <c r="N166" s="75" t="str">
        <f>IF(OR(AND(M166&gt;0,M166&lt;544),M166=0,M166=544),"-",IF(OR(AND(M166&gt;544,M166&lt;555),M166=545,M166=554),"2",IF(OR(AND(M166&gt;554,M166&lt;568),M166=555,M166=567),"1",IF(OR(AND(M166&gt;567,M166&lt;585),M166=568,M166=584),"КМС",IF(OR(AND(M166&gt;584,M166&lt;594),M166=585,M166=594),"МС",IF(OR(AND(M166&gt;584,M166&lt;601),M166=595,M166=600),"МСМК",))))))</f>
        <v>МСМК</v>
      </c>
      <c r="O166" s="74">
        <v>16</v>
      </c>
      <c r="P166" s="178"/>
      <c r="Q166" s="178"/>
    </row>
    <row r="167" spans="1:19" ht="15.75" customHeight="1">
      <c r="A167" s="124">
        <v>3</v>
      </c>
      <c r="B167" s="121" t="s">
        <v>39</v>
      </c>
      <c r="C167" s="325"/>
      <c r="D167" s="604" t="s">
        <v>58</v>
      </c>
      <c r="E167" s="568" t="s">
        <v>328</v>
      </c>
      <c r="F167" s="568"/>
      <c r="G167" s="209">
        <v>102.5</v>
      </c>
      <c r="H167" s="209">
        <v>105</v>
      </c>
      <c r="I167" s="209">
        <v>104.4</v>
      </c>
      <c r="J167" s="209">
        <v>104.2</v>
      </c>
      <c r="K167" s="209">
        <v>104.8</v>
      </c>
      <c r="L167" s="209">
        <v>104.7</v>
      </c>
      <c r="M167" s="188">
        <f t="shared" si="2"/>
        <v>625.6</v>
      </c>
      <c r="O167" s="74"/>
      <c r="Q167" s="178"/>
      <c r="S167" s="295"/>
    </row>
    <row r="168" spans="1:17" ht="13.5" customHeight="1">
      <c r="A168" s="124"/>
      <c r="B168" s="121"/>
      <c r="C168" s="353"/>
      <c r="D168" s="604"/>
      <c r="E168" s="568"/>
      <c r="F168" s="568"/>
      <c r="G168" s="210">
        <v>99</v>
      </c>
      <c r="H168" s="210">
        <v>100</v>
      </c>
      <c r="I168" s="210">
        <v>99</v>
      </c>
      <c r="J168" s="210">
        <v>99</v>
      </c>
      <c r="K168" s="210">
        <v>100</v>
      </c>
      <c r="L168" s="210">
        <v>100</v>
      </c>
      <c r="M168" s="213">
        <f t="shared" si="2"/>
        <v>597</v>
      </c>
      <c r="N168" s="75" t="str">
        <f>IF(OR(AND(M168&gt;0,M168&lt;544),M168=0,M168=544),"-",IF(OR(AND(M168&gt;544,M168&lt;555),M168=545,M168=554),"2",IF(OR(AND(M168&gt;554,M168&lt;568),M168=555,M168=567),"1",IF(OR(AND(M168&gt;567,M168&lt;585),M168=568,M168=584),"КМС",IF(OR(AND(M168&gt;584,M168&lt;594),M168=585,M168=594),"МС",IF(OR(AND(M168&gt;584,M168&lt;601),M168=595,M168=600),"МСМК",))))))</f>
        <v>МСМК</v>
      </c>
      <c r="O168" s="74">
        <v>11</v>
      </c>
      <c r="Q168" s="178"/>
    </row>
    <row r="169" spans="1:17" ht="15" customHeight="1">
      <c r="A169" s="124">
        <v>4</v>
      </c>
      <c r="B169" s="121" t="s">
        <v>65</v>
      </c>
      <c r="C169" s="325"/>
      <c r="D169" s="604" t="s">
        <v>69</v>
      </c>
      <c r="E169" s="568" t="s">
        <v>328</v>
      </c>
      <c r="F169" s="568"/>
      <c r="G169" s="209">
        <v>104.5</v>
      </c>
      <c r="H169" s="209">
        <v>103.2</v>
      </c>
      <c r="I169" s="209">
        <v>103.5</v>
      </c>
      <c r="J169" s="209">
        <v>104.3</v>
      </c>
      <c r="K169" s="209">
        <v>104</v>
      </c>
      <c r="L169" s="209">
        <v>103.6</v>
      </c>
      <c r="M169" s="188">
        <f t="shared" si="2"/>
        <v>623.1</v>
      </c>
      <c r="O169" s="74"/>
      <c r="P169" s="178"/>
      <c r="Q169" s="178"/>
    </row>
    <row r="170" spans="1:17" ht="13.5" customHeight="1">
      <c r="A170" s="124"/>
      <c r="B170" s="121"/>
      <c r="C170" s="353"/>
      <c r="D170" s="604"/>
      <c r="E170" s="568"/>
      <c r="F170" s="568"/>
      <c r="G170" s="210">
        <v>99</v>
      </c>
      <c r="H170" s="210">
        <v>99</v>
      </c>
      <c r="I170" s="210">
        <v>99</v>
      </c>
      <c r="J170" s="210">
        <v>99</v>
      </c>
      <c r="K170" s="210">
        <v>98</v>
      </c>
      <c r="L170" s="210">
        <v>99</v>
      </c>
      <c r="M170" s="213">
        <f t="shared" si="2"/>
        <v>593</v>
      </c>
      <c r="N170" s="75" t="str">
        <f>IF(OR(AND(M170&gt;0,M170&lt;544),M170=0,M170=544),"-",IF(OR(AND(M170&gt;544,M170&lt;555),M170=545,M170=554),"2",IF(OR(AND(M170&gt;554,M170&lt;568),M170=555,M170=567),"1",IF(OR(AND(M170&gt;567,M170&lt;585),M170=568,M170=584),"КМС",IF(OR(AND(M170&gt;584,M170&lt;594),M170=585,M170=594),"МС",IF(OR(AND(M170&gt;584,M170&lt;601),M170=595,M170=600),"МСМК",))))))</f>
        <v>МС</v>
      </c>
      <c r="O170" s="74">
        <v>19</v>
      </c>
      <c r="P170" s="178"/>
      <c r="Q170" s="178"/>
    </row>
    <row r="171" spans="1:17" ht="15.75" customHeight="1">
      <c r="A171" s="124">
        <v>5</v>
      </c>
      <c r="B171" s="121" t="s">
        <v>147</v>
      </c>
      <c r="C171" s="325"/>
      <c r="D171" s="604" t="s">
        <v>69</v>
      </c>
      <c r="E171" s="568" t="s">
        <v>523</v>
      </c>
      <c r="F171" s="568"/>
      <c r="G171" s="209">
        <v>103.9</v>
      </c>
      <c r="H171" s="209">
        <v>100.5</v>
      </c>
      <c r="I171" s="209">
        <v>104.6</v>
      </c>
      <c r="J171" s="209">
        <v>104.7</v>
      </c>
      <c r="K171" s="209">
        <v>102.1</v>
      </c>
      <c r="L171" s="209">
        <v>100.7</v>
      </c>
      <c r="M171" s="188">
        <f t="shared" si="2"/>
        <v>616.5</v>
      </c>
      <c r="O171" s="74"/>
      <c r="Q171" s="178"/>
    </row>
    <row r="172" spans="1:17" ht="13.5" customHeight="1">
      <c r="A172" s="124"/>
      <c r="B172" s="121"/>
      <c r="C172" s="353"/>
      <c r="D172" s="604"/>
      <c r="E172" s="568"/>
      <c r="F172" s="568"/>
      <c r="G172" s="210">
        <v>99</v>
      </c>
      <c r="H172" s="210">
        <v>97</v>
      </c>
      <c r="I172" s="210">
        <v>100</v>
      </c>
      <c r="J172" s="210">
        <v>99</v>
      </c>
      <c r="K172" s="210">
        <v>98</v>
      </c>
      <c r="L172" s="210">
        <v>96</v>
      </c>
      <c r="M172" s="213">
        <f t="shared" si="2"/>
        <v>589</v>
      </c>
      <c r="N172" s="75" t="str">
        <f>IF(OR(AND(M172&gt;0,M172&lt;544),M172=0,M172=544),"-",IF(OR(AND(M172&gt;544,M172&lt;555),M172=545,M172=554),"2",IF(OR(AND(M172&gt;554,M172&lt;568),M172=555,M172=567),"1",IF(OR(AND(M172&gt;567,M172&lt;585),M172=568,M172=584),"КМС",IF(OR(AND(M172&gt;584,M172&lt;594),M172=585,M172=594),"МС",IF(OR(AND(M172&gt;584,M172&lt;601),M172=595,M172=600),"МСМК",))))))</f>
        <v>МС</v>
      </c>
      <c r="O172" s="74">
        <v>9</v>
      </c>
      <c r="Q172" s="178"/>
    </row>
    <row r="173" spans="1:17" ht="15.75" customHeight="1">
      <c r="A173" s="124">
        <v>6</v>
      </c>
      <c r="B173" s="121" t="s">
        <v>73</v>
      </c>
      <c r="C173" s="325"/>
      <c r="D173" s="604" t="s">
        <v>80</v>
      </c>
      <c r="E173" s="568" t="s">
        <v>174</v>
      </c>
      <c r="F173" s="568"/>
      <c r="G173" s="209">
        <v>103.1</v>
      </c>
      <c r="H173" s="209">
        <v>103.6</v>
      </c>
      <c r="I173" s="209">
        <v>100.6</v>
      </c>
      <c r="J173" s="209">
        <v>102.9</v>
      </c>
      <c r="K173" s="209">
        <v>101.5</v>
      </c>
      <c r="L173" s="209">
        <v>104.3</v>
      </c>
      <c r="M173" s="188">
        <f t="shared" si="2"/>
        <v>615.9999999999999</v>
      </c>
      <c r="O173" s="74"/>
      <c r="Q173" s="178"/>
    </row>
    <row r="174" spans="1:17" ht="13.5" customHeight="1">
      <c r="A174" s="124"/>
      <c r="B174" s="121"/>
      <c r="C174" s="353"/>
      <c r="D174" s="604"/>
      <c r="E174" s="568"/>
      <c r="F174" s="568"/>
      <c r="G174" s="210">
        <v>98</v>
      </c>
      <c r="H174" s="210">
        <v>100</v>
      </c>
      <c r="I174" s="210">
        <v>98</v>
      </c>
      <c r="J174" s="210">
        <v>97</v>
      </c>
      <c r="K174" s="210">
        <v>97</v>
      </c>
      <c r="L174" s="210">
        <v>100</v>
      </c>
      <c r="M174" s="213">
        <f t="shared" si="2"/>
        <v>590</v>
      </c>
      <c r="N174" s="75" t="str">
        <f>IF(OR(AND(M174&gt;0,M174&lt;544),M174=0,M174=544),"-",IF(OR(AND(M174&gt;544,M174&lt;555),M174=545,M174=554),"2",IF(OR(AND(M174&gt;554,M174&lt;568),M174=555,M174=567),"1",IF(OR(AND(M174&gt;567,M174&lt;585),M174=568,M174=584),"КМС",IF(OR(AND(M174&gt;584,M174&lt;594),M174=585,M174=594),"МС",IF(OR(AND(M174&gt;584,M174&lt;601),M174=595,M174=600),"МСМК",))))))</f>
        <v>МС</v>
      </c>
      <c r="O174" s="74">
        <v>13</v>
      </c>
      <c r="Q174" s="178"/>
    </row>
    <row r="175" spans="1:17" ht="15.75" customHeight="1">
      <c r="A175" s="124">
        <v>7</v>
      </c>
      <c r="B175" s="121" t="s">
        <v>190</v>
      </c>
      <c r="C175" s="325"/>
      <c r="D175" s="604" t="s">
        <v>61</v>
      </c>
      <c r="E175" s="568" t="s">
        <v>160</v>
      </c>
      <c r="F175" s="568"/>
      <c r="G175" s="209">
        <v>103.2</v>
      </c>
      <c r="H175" s="209">
        <v>102.3</v>
      </c>
      <c r="I175" s="209">
        <v>102.4</v>
      </c>
      <c r="J175" s="209">
        <v>102.2</v>
      </c>
      <c r="K175" s="209">
        <v>102.7</v>
      </c>
      <c r="L175" s="209">
        <v>101.7</v>
      </c>
      <c r="M175" s="188">
        <f t="shared" si="2"/>
        <v>614.5</v>
      </c>
      <c r="O175" s="74"/>
      <c r="P175" s="178"/>
      <c r="Q175" s="178"/>
    </row>
    <row r="176" spans="1:17" ht="13.5" customHeight="1">
      <c r="A176" s="124"/>
      <c r="B176" s="121"/>
      <c r="C176" s="353"/>
      <c r="D176" s="604"/>
      <c r="E176" s="568"/>
      <c r="F176" s="568"/>
      <c r="G176" s="210">
        <v>97</v>
      </c>
      <c r="H176" s="210">
        <v>99</v>
      </c>
      <c r="I176" s="210">
        <v>98</v>
      </c>
      <c r="J176" s="210">
        <v>98</v>
      </c>
      <c r="K176" s="210">
        <v>98</v>
      </c>
      <c r="L176" s="210">
        <v>96</v>
      </c>
      <c r="M176" s="213">
        <f t="shared" si="2"/>
        <v>586</v>
      </c>
      <c r="N176" s="75" t="str">
        <f>IF(OR(AND(M176&gt;0,M176&lt;544),M176=0,M176=544),"-",IF(OR(AND(M176&gt;544,M176&lt;555),M176=545,M176=554),"2",IF(OR(AND(M176&gt;554,M176&lt;568),M176=555,M176=567),"1",IF(OR(AND(M176&gt;567,M176&lt;585),M176=568,M176=584),"КМС",IF(OR(AND(M176&gt;584,M176&lt;594),M176=585,M176=594),"МС",IF(OR(AND(M176&gt;584,M176&lt;601),M176=595,M176=600),"МСМК",))))))</f>
        <v>МС</v>
      </c>
      <c r="O176" s="74">
        <v>5</v>
      </c>
      <c r="P176" s="178"/>
      <c r="Q176" s="178"/>
    </row>
    <row r="177" spans="1:20" ht="13.5" customHeight="1">
      <c r="A177" s="124">
        <v>8</v>
      </c>
      <c r="B177" s="121" t="s">
        <v>502</v>
      </c>
      <c r="C177" s="325"/>
      <c r="D177" s="604" t="s">
        <v>110</v>
      </c>
      <c r="E177" s="568" t="s">
        <v>216</v>
      </c>
      <c r="F177" s="568"/>
      <c r="G177" s="209">
        <v>104.1</v>
      </c>
      <c r="H177" s="209">
        <v>100.3</v>
      </c>
      <c r="I177" s="209">
        <v>101.5</v>
      </c>
      <c r="J177" s="209">
        <v>100.9</v>
      </c>
      <c r="K177" s="209">
        <v>104</v>
      </c>
      <c r="L177" s="209">
        <v>103.1</v>
      </c>
      <c r="M177" s="188">
        <f t="shared" si="2"/>
        <v>613.9</v>
      </c>
      <c r="O177" s="74"/>
      <c r="P177" s="178"/>
      <c r="Q177" s="178"/>
      <c r="R177" s="85"/>
      <c r="S177" s="122"/>
      <c r="T177" s="122"/>
    </row>
    <row r="178" spans="1:20" ht="13.5" customHeight="1">
      <c r="A178" s="124"/>
      <c r="B178" s="121"/>
      <c r="C178" s="353"/>
      <c r="D178" s="604"/>
      <c r="E178" s="568"/>
      <c r="F178" s="568"/>
      <c r="G178" s="210">
        <v>100</v>
      </c>
      <c r="H178" s="210">
        <v>97</v>
      </c>
      <c r="I178" s="210">
        <v>96</v>
      </c>
      <c r="J178" s="210">
        <v>95</v>
      </c>
      <c r="K178" s="210">
        <v>100</v>
      </c>
      <c r="L178" s="210">
        <v>97</v>
      </c>
      <c r="M178" s="213">
        <f t="shared" si="2"/>
        <v>585</v>
      </c>
      <c r="N178" s="75" t="str">
        <f>IF(OR(AND(M178&gt;0,M178&lt;544),M178=0,M178=544),"-",IF(OR(AND(M178&gt;544,M178&lt;555),M178=545,M178=554),"2",IF(OR(AND(M178&gt;554,M178&lt;568),M178=555,M178=567),"1",IF(OR(AND(M178&gt;567,M178&lt;585),M178=568,M178=584),"КМС",IF(OR(AND(M178&gt;584,M178&lt;594),M178=585,M178=594),"МС",IF(OR(AND(M178&gt;584,M178&lt;601),M178=595,M178=600),"МСМК",))))))</f>
        <v>МС</v>
      </c>
      <c r="O178" s="74">
        <v>7</v>
      </c>
      <c r="P178" s="178"/>
      <c r="Q178" s="178"/>
      <c r="R178" s="85"/>
      <c r="S178" s="122"/>
      <c r="T178" s="122"/>
    </row>
    <row r="179" spans="1:20" ht="13.5" customHeight="1">
      <c r="A179" s="124">
        <v>9</v>
      </c>
      <c r="B179" s="121" t="s">
        <v>508</v>
      </c>
      <c r="C179" s="325"/>
      <c r="D179" s="604" t="s">
        <v>70</v>
      </c>
      <c r="E179" s="568" t="s">
        <v>509</v>
      </c>
      <c r="F179" s="568"/>
      <c r="G179" s="209">
        <v>103.4</v>
      </c>
      <c r="H179" s="209">
        <v>103.7</v>
      </c>
      <c r="I179" s="209">
        <v>103.3</v>
      </c>
      <c r="J179" s="209">
        <v>99.6</v>
      </c>
      <c r="K179" s="209">
        <v>99.4</v>
      </c>
      <c r="L179" s="209">
        <v>101.5</v>
      </c>
      <c r="M179" s="188">
        <f t="shared" si="2"/>
        <v>610.9</v>
      </c>
      <c r="O179" s="74"/>
      <c r="Q179" s="178"/>
      <c r="R179" s="85"/>
      <c r="S179" s="122"/>
      <c r="T179" s="122"/>
    </row>
    <row r="180" spans="1:20" ht="13.5" customHeight="1">
      <c r="A180" s="124"/>
      <c r="B180" s="121"/>
      <c r="C180" s="353"/>
      <c r="D180" s="604"/>
      <c r="E180" s="568"/>
      <c r="F180" s="568"/>
      <c r="G180" s="210">
        <v>99</v>
      </c>
      <c r="H180" s="210">
        <v>100</v>
      </c>
      <c r="I180" s="210">
        <v>100</v>
      </c>
      <c r="J180" s="210">
        <v>96</v>
      </c>
      <c r="K180" s="210">
        <v>94</v>
      </c>
      <c r="L180" s="210">
        <v>96</v>
      </c>
      <c r="M180" s="213">
        <f t="shared" si="2"/>
        <v>585</v>
      </c>
      <c r="N180" s="75" t="str">
        <f>IF(OR(AND(M180&gt;0,M180&lt;544),M180=0,M180=544),"-",IF(OR(AND(M180&gt;544,M180&lt;555),M180=545,M180=554),"2",IF(OR(AND(M180&gt;554,M180&lt;568),M180=555,M180=567),"1",IF(OR(AND(M180&gt;567,M180&lt;585),M180=568,M180=584),"КМС",IF(OR(AND(M180&gt;584,M180&lt;594),M180=585,M180=594),"МС",IF(OR(AND(M180&gt;584,M180&lt;601),M180=595,M180=600),"МСМК",))))))</f>
        <v>МС</v>
      </c>
      <c r="O180" s="74">
        <v>4</v>
      </c>
      <c r="Q180" s="178"/>
      <c r="R180" s="85"/>
      <c r="S180" s="122"/>
      <c r="T180" s="122"/>
    </row>
    <row r="181" spans="1:20" ht="15.75" customHeight="1">
      <c r="A181" s="124">
        <v>10</v>
      </c>
      <c r="B181" s="121" t="s">
        <v>514</v>
      </c>
      <c r="C181" s="325"/>
      <c r="D181" s="604" t="s">
        <v>227</v>
      </c>
      <c r="E181" s="568" t="s">
        <v>120</v>
      </c>
      <c r="F181" s="568"/>
      <c r="G181" s="209">
        <v>103.4</v>
      </c>
      <c r="H181" s="209">
        <v>99.4</v>
      </c>
      <c r="I181" s="209">
        <v>102.5</v>
      </c>
      <c r="J181" s="209">
        <v>100.2</v>
      </c>
      <c r="K181" s="209">
        <v>102.1</v>
      </c>
      <c r="L181" s="209">
        <v>102.6</v>
      </c>
      <c r="M181" s="188">
        <f t="shared" si="2"/>
        <v>610.2</v>
      </c>
      <c r="O181" s="74"/>
      <c r="P181" s="178"/>
      <c r="Q181" s="178"/>
      <c r="R181" s="85"/>
      <c r="S181" s="122"/>
      <c r="T181" s="122"/>
    </row>
    <row r="182" spans="1:20" ht="13.5" customHeight="1">
      <c r="A182" s="124"/>
      <c r="B182" s="121"/>
      <c r="C182" s="353"/>
      <c r="D182" s="604"/>
      <c r="E182" s="568"/>
      <c r="F182" s="568"/>
      <c r="G182" s="210">
        <v>98</v>
      </c>
      <c r="H182" s="210">
        <v>95</v>
      </c>
      <c r="I182" s="210">
        <v>97</v>
      </c>
      <c r="J182" s="210">
        <v>97</v>
      </c>
      <c r="K182" s="210">
        <v>98</v>
      </c>
      <c r="L182" s="210">
        <v>98</v>
      </c>
      <c r="M182" s="213">
        <f t="shared" si="2"/>
        <v>583</v>
      </c>
      <c r="N182" s="75" t="str">
        <f>IF(OR(AND(M182&gt;0,M182&lt;544),M182=0,M182=544),"-",IF(OR(AND(M182&gt;544,M182&lt;555),M182=545,M182=554),"2",IF(OR(AND(M182&gt;554,M182&lt;568),M182=555,M182=567),"1",IF(OR(AND(M182&gt;567,M182&lt;585),M182=568,M182=584),"КМС",IF(OR(AND(M182&gt;584,M182&lt;594),M182=585,M182=594),"МС",IF(OR(AND(M182&gt;584,M182&lt;601),M182=595,M182=600),"МСМК",))))))</f>
        <v>КМС</v>
      </c>
      <c r="O182" s="74" t="s">
        <v>235</v>
      </c>
      <c r="P182" s="178"/>
      <c r="Q182" s="178"/>
      <c r="R182" s="85"/>
      <c r="S182" s="122"/>
      <c r="T182" s="122"/>
    </row>
    <row r="183" spans="1:17" ht="15" customHeight="1">
      <c r="A183" s="124">
        <v>11</v>
      </c>
      <c r="B183" s="121" t="s">
        <v>71</v>
      </c>
      <c r="C183" s="325"/>
      <c r="D183" s="604" t="s">
        <v>410</v>
      </c>
      <c r="E183" s="568" t="s">
        <v>138</v>
      </c>
      <c r="F183" s="568"/>
      <c r="G183" s="209">
        <v>101.8</v>
      </c>
      <c r="H183" s="209">
        <v>104</v>
      </c>
      <c r="I183" s="209">
        <v>101.6</v>
      </c>
      <c r="J183" s="209">
        <v>102</v>
      </c>
      <c r="K183" s="209">
        <v>100.8</v>
      </c>
      <c r="L183" s="209">
        <v>99.3</v>
      </c>
      <c r="M183" s="188">
        <f t="shared" si="2"/>
        <v>609.5</v>
      </c>
      <c r="O183" s="74"/>
      <c r="P183" s="178"/>
      <c r="Q183" s="178"/>
    </row>
    <row r="184" spans="1:17" ht="13.5" customHeight="1">
      <c r="A184" s="124"/>
      <c r="B184" s="121"/>
      <c r="C184" s="353"/>
      <c r="D184" s="604"/>
      <c r="E184" s="568"/>
      <c r="F184" s="568"/>
      <c r="G184" s="210">
        <v>97</v>
      </c>
      <c r="H184" s="210">
        <v>98</v>
      </c>
      <c r="I184" s="210">
        <v>97</v>
      </c>
      <c r="J184" s="210">
        <v>98</v>
      </c>
      <c r="K184" s="210">
        <v>98</v>
      </c>
      <c r="L184" s="210">
        <v>97</v>
      </c>
      <c r="M184" s="213">
        <f t="shared" si="2"/>
        <v>585</v>
      </c>
      <c r="N184" s="75" t="str">
        <f>IF(OR(AND(M184&gt;0,M184&lt;544),M184=0,M184=544),"-",IF(OR(AND(M184&gt;544,M184&lt;555),M184=545,M184=554),"2",IF(OR(AND(M184&gt;554,M184&lt;568),M184=555,M184=567),"1",IF(OR(AND(M184&gt;567,M184&lt;585),M184=568,M184=584),"КМС",IF(OR(AND(M184&gt;584,M184&lt;594),M184=585,M184=594),"МС",IF(OR(AND(M184&gt;584,M184&lt;601),M184=595,M184=600),"МСМК",))))))</f>
        <v>МС</v>
      </c>
      <c r="O184" s="74" t="s">
        <v>235</v>
      </c>
      <c r="P184" s="178"/>
      <c r="Q184" s="178"/>
    </row>
    <row r="185" spans="1:17" ht="13.5" customHeight="1">
      <c r="A185" s="124">
        <v>12</v>
      </c>
      <c r="B185" s="121" t="s">
        <v>171</v>
      </c>
      <c r="C185" s="325"/>
      <c r="D185" s="604" t="s">
        <v>227</v>
      </c>
      <c r="E185" s="568" t="s">
        <v>85</v>
      </c>
      <c r="F185" s="568"/>
      <c r="G185" s="209">
        <v>102.3</v>
      </c>
      <c r="H185" s="209">
        <v>101</v>
      </c>
      <c r="I185" s="209">
        <v>101.6</v>
      </c>
      <c r="J185" s="209">
        <v>101.5</v>
      </c>
      <c r="K185" s="209">
        <v>100.9</v>
      </c>
      <c r="L185" s="209">
        <v>100.6</v>
      </c>
      <c r="M185" s="188">
        <f t="shared" si="2"/>
        <v>607.9</v>
      </c>
      <c r="O185" s="74"/>
      <c r="P185" s="178"/>
      <c r="Q185" s="178"/>
    </row>
    <row r="186" spans="1:17" ht="13.5" customHeight="1">
      <c r="A186" s="124"/>
      <c r="B186" s="121"/>
      <c r="C186" s="353"/>
      <c r="D186" s="604"/>
      <c r="E186" s="568"/>
      <c r="F186" s="568"/>
      <c r="G186" s="210">
        <v>97</v>
      </c>
      <c r="H186" s="210">
        <v>96</v>
      </c>
      <c r="I186" s="210">
        <v>98</v>
      </c>
      <c r="J186" s="210">
        <v>97</v>
      </c>
      <c r="K186" s="210">
        <v>96</v>
      </c>
      <c r="L186" s="210">
        <v>96</v>
      </c>
      <c r="M186" s="213">
        <f t="shared" si="2"/>
        <v>580</v>
      </c>
      <c r="N186" s="75" t="str">
        <f>IF(OR(AND(M186&gt;0,M186&lt;544),M186=0,M186=544),"-",IF(OR(AND(M186&gt;544,M186&lt;555),M186=545,M186=554),"2",IF(OR(AND(M186&gt;554,M186&lt;568),M186=555,M186=567),"1",IF(OR(AND(M186&gt;567,M186&lt;585),M186=568,M186=584),"КМС",IF(OR(AND(M186&gt;584,M186&lt;594),M186=585,M186=594),"МС",IF(OR(AND(M186&gt;584,M186&lt;601),M186=595,M186=600),"МСМК",))))))</f>
        <v>КМС</v>
      </c>
      <c r="O186" s="74" t="s">
        <v>235</v>
      </c>
      <c r="P186" s="178"/>
      <c r="Q186" s="178"/>
    </row>
    <row r="187" spans="1:17" ht="15" customHeight="1">
      <c r="A187" s="124">
        <v>13</v>
      </c>
      <c r="B187" s="121" t="s">
        <v>512</v>
      </c>
      <c r="C187" s="325"/>
      <c r="D187" s="604" t="s">
        <v>125</v>
      </c>
      <c r="E187" s="568" t="s">
        <v>120</v>
      </c>
      <c r="F187" s="568"/>
      <c r="G187" s="209">
        <v>100.2</v>
      </c>
      <c r="H187" s="209">
        <v>101.2</v>
      </c>
      <c r="I187" s="209">
        <v>100.9</v>
      </c>
      <c r="J187" s="209">
        <v>101.6</v>
      </c>
      <c r="K187" s="209">
        <v>99.9</v>
      </c>
      <c r="L187" s="209">
        <v>102.6</v>
      </c>
      <c r="M187" s="188">
        <f t="shared" si="2"/>
        <v>606.4</v>
      </c>
      <c r="O187" s="74"/>
      <c r="Q187" s="178"/>
    </row>
    <row r="188" spans="1:17" ht="13.5" customHeight="1">
      <c r="A188" s="124"/>
      <c r="B188" s="121"/>
      <c r="C188" s="353"/>
      <c r="D188" s="604"/>
      <c r="E188" s="568"/>
      <c r="F188" s="568"/>
      <c r="G188" s="210">
        <v>96</v>
      </c>
      <c r="H188" s="210">
        <v>98</v>
      </c>
      <c r="I188" s="210">
        <v>97</v>
      </c>
      <c r="J188" s="210">
        <v>98</v>
      </c>
      <c r="K188" s="210">
        <v>95</v>
      </c>
      <c r="L188" s="210">
        <v>99</v>
      </c>
      <c r="M188" s="213">
        <f t="shared" si="2"/>
        <v>583</v>
      </c>
      <c r="N188" s="75" t="str">
        <f>IF(OR(AND(M188&gt;0,M188&lt;544),M188=0,M188=544),"-",IF(OR(AND(M188&gt;544,M188&lt;555),M188=545,M188=554),"2",IF(OR(AND(M188&gt;554,M188&lt;568),M188=555,M188=567),"1",IF(OR(AND(M188&gt;567,M188&lt;585),M188=568,M188=584),"КМС",IF(OR(AND(M188&gt;584,M188&lt;594),M188=585,M188=594),"МС",IF(OR(AND(M188&gt;584,M188&lt;601),M188=595,M188=600),"МСМК",))))))</f>
        <v>КМС</v>
      </c>
      <c r="O188" s="74" t="s">
        <v>235</v>
      </c>
      <c r="Q188" s="178"/>
    </row>
    <row r="189" spans="1:17" ht="15" customHeight="1">
      <c r="A189" s="124">
        <v>14</v>
      </c>
      <c r="B189" s="121" t="s">
        <v>55</v>
      </c>
      <c r="C189" s="325"/>
      <c r="D189" s="604" t="s">
        <v>88</v>
      </c>
      <c r="E189" s="568" t="s">
        <v>30</v>
      </c>
      <c r="F189" s="568"/>
      <c r="G189" s="209">
        <v>101.2</v>
      </c>
      <c r="H189" s="209">
        <v>99.9</v>
      </c>
      <c r="I189" s="209">
        <v>100.3</v>
      </c>
      <c r="J189" s="209">
        <v>102.8</v>
      </c>
      <c r="K189" s="209">
        <v>101</v>
      </c>
      <c r="L189" s="209">
        <v>100</v>
      </c>
      <c r="M189" s="188">
        <f t="shared" si="2"/>
        <v>605.2</v>
      </c>
      <c r="O189" s="74"/>
      <c r="Q189" s="178"/>
    </row>
    <row r="190" spans="1:17" ht="13.5" customHeight="1">
      <c r="A190" s="124"/>
      <c r="B190" s="121"/>
      <c r="C190" s="353"/>
      <c r="D190" s="604"/>
      <c r="E190" s="568"/>
      <c r="F190" s="568"/>
      <c r="G190" s="210">
        <v>96</v>
      </c>
      <c r="H190" s="210">
        <v>96</v>
      </c>
      <c r="I190" s="210">
        <v>94</v>
      </c>
      <c r="J190" s="210">
        <v>98</v>
      </c>
      <c r="K190" s="210">
        <v>97</v>
      </c>
      <c r="L190" s="210">
        <v>95</v>
      </c>
      <c r="M190" s="213">
        <f t="shared" si="2"/>
        <v>576</v>
      </c>
      <c r="N190" s="75" t="str">
        <f>IF(OR(AND(M190&gt;0,M190&lt;544),M190=0,M190=544),"-",IF(OR(AND(M190&gt;544,M190&lt;555),M190=545,M190=554),"2",IF(OR(AND(M190&gt;554,M190&lt;568),M190=555,M190=567),"1",IF(OR(AND(M190&gt;567,M190&lt;585),M190=568,M190=584),"КМС",IF(OR(AND(M190&gt;584,M190&lt;594),M190=585,M190=594),"МС",IF(OR(AND(M190&gt;584,M190&lt;601),M190=595,M190=600),"МСМК",))))))</f>
        <v>КМС</v>
      </c>
      <c r="O190" s="74">
        <v>3</v>
      </c>
      <c r="Q190" s="178"/>
    </row>
    <row r="191" spans="1:17" ht="13.5" customHeight="1">
      <c r="A191" s="124">
        <v>15</v>
      </c>
      <c r="B191" s="121" t="s">
        <v>196</v>
      </c>
      <c r="C191" s="325"/>
      <c r="D191" s="604" t="s">
        <v>78</v>
      </c>
      <c r="E191" s="568" t="s">
        <v>517</v>
      </c>
      <c r="F191" s="568"/>
      <c r="G191" s="209">
        <v>98</v>
      </c>
      <c r="H191" s="209">
        <v>102.2</v>
      </c>
      <c r="I191" s="209">
        <v>101.4</v>
      </c>
      <c r="J191" s="209">
        <v>98.7</v>
      </c>
      <c r="K191" s="209">
        <v>102.4</v>
      </c>
      <c r="L191" s="209">
        <v>101</v>
      </c>
      <c r="M191" s="188">
        <f t="shared" si="2"/>
        <v>603.7</v>
      </c>
      <c r="O191" s="74"/>
      <c r="Q191" s="178"/>
    </row>
    <row r="192" spans="1:17" ht="13.5" customHeight="1">
      <c r="A192" s="124"/>
      <c r="B192" s="121"/>
      <c r="C192" s="353"/>
      <c r="D192" s="604"/>
      <c r="E192" s="568"/>
      <c r="F192" s="568"/>
      <c r="G192" s="210">
        <v>94</v>
      </c>
      <c r="H192" s="210">
        <v>96</v>
      </c>
      <c r="I192" s="210">
        <v>96</v>
      </c>
      <c r="J192" s="210">
        <v>94</v>
      </c>
      <c r="K192" s="210">
        <v>98</v>
      </c>
      <c r="L192" s="210">
        <v>96</v>
      </c>
      <c r="M192" s="213">
        <f t="shared" si="2"/>
        <v>574</v>
      </c>
      <c r="N192" s="75" t="str">
        <f>IF(OR(AND(M192&gt;0,M192&lt;544),M192=0,M192=544),"-",IF(OR(AND(M192&gt;544,M192&lt;555),M192=545,M192=554),"2",IF(OR(AND(M192&gt;554,M192&lt;568),M192=555,M192=567),"1",IF(OR(AND(M192&gt;567,M192&lt;585),M192=568,M192=584),"КМС",IF(OR(AND(M192&gt;584,M192&lt;594),M192=585,M192=594),"МС",IF(OR(AND(M192&gt;584,M192&lt;601),M192=595,M192=600),"МСМК",))))))</f>
        <v>КМС</v>
      </c>
      <c r="O192" s="74">
        <v>2</v>
      </c>
      <c r="Q192" s="178"/>
    </row>
    <row r="193" spans="1:17" ht="13.5" customHeight="1">
      <c r="A193" s="124">
        <v>16</v>
      </c>
      <c r="B193" s="121" t="s">
        <v>221</v>
      </c>
      <c r="C193" s="325"/>
      <c r="D193" s="604" t="s">
        <v>59</v>
      </c>
      <c r="E193" s="568" t="s">
        <v>504</v>
      </c>
      <c r="F193" s="568"/>
      <c r="G193" s="209">
        <v>98.4</v>
      </c>
      <c r="H193" s="209">
        <v>102.3</v>
      </c>
      <c r="I193" s="209">
        <v>101.8</v>
      </c>
      <c r="J193" s="209">
        <v>102.3</v>
      </c>
      <c r="K193" s="209">
        <v>100.7</v>
      </c>
      <c r="L193" s="209">
        <v>97.9</v>
      </c>
      <c r="M193" s="188">
        <f t="shared" si="2"/>
        <v>603.4</v>
      </c>
      <c r="O193" s="74"/>
      <c r="P193" s="178"/>
      <c r="Q193" s="178"/>
    </row>
    <row r="194" spans="1:17" ht="13.5" customHeight="1">
      <c r="A194" s="124"/>
      <c r="B194" s="121"/>
      <c r="C194" s="353"/>
      <c r="D194" s="604"/>
      <c r="E194" s="568"/>
      <c r="F194" s="568"/>
      <c r="G194" s="210">
        <v>94</v>
      </c>
      <c r="H194" s="210">
        <v>99</v>
      </c>
      <c r="I194" s="206">
        <v>98</v>
      </c>
      <c r="J194" s="206">
        <v>98</v>
      </c>
      <c r="K194" s="206">
        <v>97</v>
      </c>
      <c r="L194" s="206">
        <v>95</v>
      </c>
      <c r="M194" s="213">
        <f t="shared" si="2"/>
        <v>581</v>
      </c>
      <c r="N194" s="75" t="str">
        <f>IF(OR(AND(M194&gt;0,M194&lt;544),M194=0,M194=544),"-",IF(OR(AND(M194&gt;544,M194&lt;555),M194=545,M194=554),"2",IF(OR(AND(M194&gt;554,M194&lt;568),M194=555,M194=567),"1",IF(OR(AND(M194&gt;567,M194&lt;585),M194=568,M194=584),"КМС",IF(OR(AND(M194&gt;584,M194&lt;594),M194=585,M194=594),"МС",IF(OR(AND(M194&gt;584,M194&lt;601),M194=595,M194=600),"МСМК",))))))</f>
        <v>КМС</v>
      </c>
      <c r="O194" s="74">
        <v>1</v>
      </c>
      <c r="P194" s="178"/>
      <c r="Q194" s="178"/>
    </row>
    <row r="195" spans="1:17" ht="13.5" customHeight="1">
      <c r="A195" s="124">
        <v>17</v>
      </c>
      <c r="B195" s="121" t="s">
        <v>140</v>
      </c>
      <c r="C195" s="325"/>
      <c r="D195" s="604" t="s">
        <v>227</v>
      </c>
      <c r="E195" s="568" t="s">
        <v>83</v>
      </c>
      <c r="F195" s="568"/>
      <c r="G195" s="209">
        <v>99.4</v>
      </c>
      <c r="H195" s="209">
        <v>100.5</v>
      </c>
      <c r="I195" s="209">
        <v>99.4</v>
      </c>
      <c r="J195" s="209">
        <v>101.5</v>
      </c>
      <c r="K195" s="209">
        <v>100.7</v>
      </c>
      <c r="L195" s="209">
        <v>99.2</v>
      </c>
      <c r="M195" s="188">
        <f t="shared" si="2"/>
        <v>600.7</v>
      </c>
      <c r="O195" s="79"/>
      <c r="Q195" s="178"/>
    </row>
    <row r="196" spans="1:17" ht="13.5" customHeight="1">
      <c r="A196" s="124"/>
      <c r="B196" s="121"/>
      <c r="C196" s="353"/>
      <c r="D196" s="604"/>
      <c r="E196" s="568"/>
      <c r="F196" s="568"/>
      <c r="G196" s="210">
        <v>96</v>
      </c>
      <c r="H196" s="210">
        <v>97</v>
      </c>
      <c r="I196" s="210">
        <v>94</v>
      </c>
      <c r="J196" s="210">
        <v>96</v>
      </c>
      <c r="K196" s="210">
        <v>97</v>
      </c>
      <c r="L196" s="210">
        <v>94</v>
      </c>
      <c r="M196" s="213">
        <f t="shared" si="2"/>
        <v>574</v>
      </c>
      <c r="N196" s="75" t="str">
        <f>IF(OR(AND(M196&gt;0,M196&lt;544),M196=0,M196=544),"-",IF(OR(AND(M196&gt;544,M196&lt;555),M196=545,M196=554),"2",IF(OR(AND(M196&gt;554,M196&lt;568),M196=555,M196=567),"1",IF(OR(AND(M196&gt;567,M196&lt;585),M196=568,M196=584),"КМС",IF(OR(AND(M196&gt;584,M196&lt;594),M196=585,M196=594),"МС",IF(OR(AND(M196&gt;584,M196&lt;601),M196=595,M196=600),"МСМК",))))))</f>
        <v>КМС</v>
      </c>
      <c r="O196" s="79" t="s">
        <v>45</v>
      </c>
      <c r="Q196" s="178"/>
    </row>
    <row r="197" spans="1:17" ht="13.5" customHeight="1">
      <c r="A197" s="124">
        <v>18</v>
      </c>
      <c r="B197" s="121" t="s">
        <v>515</v>
      </c>
      <c r="C197" s="325"/>
      <c r="D197" s="604" t="s">
        <v>516</v>
      </c>
      <c r="E197" s="568" t="s">
        <v>197</v>
      </c>
      <c r="F197" s="568"/>
      <c r="G197" s="209">
        <v>98.6</v>
      </c>
      <c r="H197" s="209">
        <v>100.2</v>
      </c>
      <c r="I197" s="209">
        <v>100.8</v>
      </c>
      <c r="J197" s="209">
        <v>97.3</v>
      </c>
      <c r="K197" s="209">
        <v>98.3</v>
      </c>
      <c r="L197" s="209">
        <v>101.4</v>
      </c>
      <c r="M197" s="188">
        <f t="shared" si="2"/>
        <v>596.6</v>
      </c>
      <c r="O197" s="74"/>
      <c r="P197" s="178"/>
      <c r="Q197" s="178"/>
    </row>
    <row r="198" spans="1:17" ht="13.5" customHeight="1">
      <c r="A198" s="124"/>
      <c r="B198" s="121"/>
      <c r="C198" s="353"/>
      <c r="D198" s="604"/>
      <c r="E198" s="568"/>
      <c r="F198" s="568"/>
      <c r="G198" s="210">
        <v>94</v>
      </c>
      <c r="H198" s="210">
        <v>95</v>
      </c>
      <c r="I198" s="210">
        <v>97</v>
      </c>
      <c r="J198" s="210">
        <v>93</v>
      </c>
      <c r="K198" s="210">
        <v>94</v>
      </c>
      <c r="L198" s="210">
        <v>96</v>
      </c>
      <c r="M198" s="213">
        <f t="shared" si="2"/>
        <v>569</v>
      </c>
      <c r="N198" s="75" t="str">
        <f>IF(OR(AND(M198&gt;0,M198&lt;544),M198=0,M198=544),"-",IF(OR(AND(M198&gt;544,M198&lt;555),M198=545,M198=554),"2",IF(OR(AND(M198&gt;554,M198&lt;568),M198=555,M198=567),"1",IF(OR(AND(M198&gt;567,M198&lt;585),M198=568,M198=584),"КМС",IF(OR(AND(M198&gt;584,M198&lt;594),M198=585,M198=594),"МС",IF(OR(AND(M198&gt;584,M198&lt;601),M198=595,M198=600),"МСМК",))))))</f>
        <v>КМС</v>
      </c>
      <c r="O198" s="74" t="s">
        <v>235</v>
      </c>
      <c r="P198" s="178"/>
      <c r="Q198" s="178"/>
    </row>
    <row r="199" spans="1:17" ht="15" customHeight="1">
      <c r="A199" s="124">
        <v>19</v>
      </c>
      <c r="B199" s="121" t="s">
        <v>145</v>
      </c>
      <c r="C199" s="325"/>
      <c r="D199" s="604" t="s">
        <v>78</v>
      </c>
      <c r="E199" s="568" t="s">
        <v>216</v>
      </c>
      <c r="F199" s="568"/>
      <c r="G199" s="209">
        <v>97.2</v>
      </c>
      <c r="H199" s="209">
        <v>101.1</v>
      </c>
      <c r="I199" s="209">
        <v>99.1</v>
      </c>
      <c r="J199" s="209">
        <v>100</v>
      </c>
      <c r="K199" s="209">
        <v>99.4</v>
      </c>
      <c r="L199" s="209">
        <v>99.8</v>
      </c>
      <c r="M199" s="188">
        <f t="shared" si="2"/>
        <v>596.5999999999999</v>
      </c>
      <c r="O199" s="74"/>
      <c r="Q199" s="178"/>
    </row>
    <row r="200" spans="1:17" ht="13.5" customHeight="1">
      <c r="A200" s="124"/>
      <c r="B200" s="121"/>
      <c r="C200" s="353"/>
      <c r="D200" s="604"/>
      <c r="E200" s="568"/>
      <c r="F200" s="568"/>
      <c r="G200" s="210">
        <v>93</v>
      </c>
      <c r="H200" s="210">
        <v>96</v>
      </c>
      <c r="I200" s="210">
        <v>95</v>
      </c>
      <c r="J200" s="210">
        <v>96</v>
      </c>
      <c r="K200" s="211">
        <v>95</v>
      </c>
      <c r="L200" s="211">
        <v>96</v>
      </c>
      <c r="M200" s="213">
        <f t="shared" si="2"/>
        <v>571</v>
      </c>
      <c r="N200" s="75" t="str">
        <f>IF(OR(AND(M200&gt;0,M200&lt;544),M200=0,M200=544),"-",IF(OR(AND(M200&gt;544,M200&lt;555),M200=545,M200=554),"2",IF(OR(AND(M200&gt;554,M200&lt;568),M200=555,M200=567),"1",IF(OR(AND(M200&gt;567,M200&lt;585),M200=568,M200=584),"КМС",IF(OR(AND(M200&gt;584,M200&lt;594),M200=585,M200=594),"МС",IF(OR(AND(M200&gt;584,M200&lt;601),M200=595,M200=600),"МСМК",))))))</f>
        <v>КМС</v>
      </c>
      <c r="O200" s="74" t="s">
        <v>235</v>
      </c>
      <c r="Q200" s="178"/>
    </row>
    <row r="201" spans="1:18" ht="15" customHeight="1">
      <c r="A201" s="124">
        <v>20</v>
      </c>
      <c r="B201" s="121" t="s">
        <v>146</v>
      </c>
      <c r="C201" s="325"/>
      <c r="D201" s="604" t="s">
        <v>61</v>
      </c>
      <c r="E201" s="568" t="s">
        <v>120</v>
      </c>
      <c r="F201" s="568"/>
      <c r="G201" s="209">
        <v>100.3</v>
      </c>
      <c r="H201" s="209">
        <v>97.5</v>
      </c>
      <c r="I201" s="209">
        <v>100.6</v>
      </c>
      <c r="J201" s="209">
        <v>98.3</v>
      </c>
      <c r="K201" s="209">
        <v>101.7</v>
      </c>
      <c r="L201" s="209">
        <v>97.8</v>
      </c>
      <c r="M201" s="188">
        <f t="shared" si="2"/>
        <v>596.1999999999999</v>
      </c>
      <c r="O201" s="74"/>
      <c r="Q201" s="178"/>
      <c r="R201" s="254"/>
    </row>
    <row r="202" spans="1:17" ht="13.5" customHeight="1">
      <c r="A202" s="124"/>
      <c r="B202" s="121"/>
      <c r="C202" s="353"/>
      <c r="D202" s="604"/>
      <c r="E202" s="568"/>
      <c r="F202" s="568"/>
      <c r="G202" s="210">
        <v>96</v>
      </c>
      <c r="H202" s="210">
        <v>92</v>
      </c>
      <c r="I202" s="210">
        <v>97</v>
      </c>
      <c r="J202" s="210">
        <v>95</v>
      </c>
      <c r="K202" s="210">
        <v>96</v>
      </c>
      <c r="L202" s="210">
        <v>92</v>
      </c>
      <c r="M202" s="213">
        <f t="shared" si="2"/>
        <v>568</v>
      </c>
      <c r="N202" s="75" t="str">
        <f>IF(OR(AND(M202&gt;0,M202&lt;544),M202=0,M202=544),"-",IF(OR(AND(M202&gt;544,M202&lt;555),M202=545,M202=554),"2",IF(OR(AND(M202&gt;554,M202&lt;568),M202=555,M202=567),"1",IF(OR(AND(M202&gt;567,M202&lt;585),M202=568,M202=584),"КМС",IF(OR(AND(M202&gt;584,M202&lt;594),M202=585,M202=594),"МС",IF(OR(AND(M202&gt;584,M202&lt;601),M202=595,M202=600),"МСМК",))))))</f>
        <v>КМС</v>
      </c>
      <c r="O202" s="74" t="s">
        <v>235</v>
      </c>
      <c r="Q202" s="178"/>
    </row>
    <row r="203" spans="1:17" ht="15" customHeight="1">
      <c r="A203" s="124">
        <v>21</v>
      </c>
      <c r="B203" s="121" t="s">
        <v>522</v>
      </c>
      <c r="C203" s="325"/>
      <c r="D203" s="604" t="s">
        <v>70</v>
      </c>
      <c r="E203" s="568" t="s">
        <v>414</v>
      </c>
      <c r="F203" s="568"/>
      <c r="G203" s="209">
        <v>99.2</v>
      </c>
      <c r="H203" s="209">
        <v>98.6</v>
      </c>
      <c r="I203" s="209">
        <v>101.9</v>
      </c>
      <c r="J203" s="209">
        <v>97.5</v>
      </c>
      <c r="K203" s="209">
        <v>97.2</v>
      </c>
      <c r="L203" s="209">
        <v>100.1</v>
      </c>
      <c r="M203" s="188">
        <f t="shared" si="2"/>
        <v>594.5</v>
      </c>
      <c r="O203" s="74"/>
      <c r="Q203" s="178"/>
    </row>
    <row r="204" spans="1:17" ht="13.5" customHeight="1">
      <c r="A204" s="124"/>
      <c r="B204" s="121"/>
      <c r="C204" s="353"/>
      <c r="D204" s="604"/>
      <c r="E204" s="568"/>
      <c r="F204" s="568"/>
      <c r="G204" s="210">
        <v>93</v>
      </c>
      <c r="H204" s="210">
        <v>93</v>
      </c>
      <c r="I204" s="210">
        <v>98</v>
      </c>
      <c r="J204" s="210">
        <v>92</v>
      </c>
      <c r="K204" s="210">
        <v>94</v>
      </c>
      <c r="L204" s="210">
        <v>95</v>
      </c>
      <c r="M204" s="213">
        <f t="shared" si="2"/>
        <v>565</v>
      </c>
      <c r="N204" s="75" t="str">
        <f>IF(OR(AND(M204&gt;0,M204&lt;544),M204=0,M204=544),"-",IF(OR(AND(M204&gt;544,M204&lt;555),M204=545,M204=554),"2",IF(OR(AND(M204&gt;554,M204&lt;568),M204=555,M204=567),"1",IF(OR(AND(M204&gt;567,M204&lt;585),M204=568,M204=584),"КМС",IF(OR(AND(M204&gt;584,M204&lt;594),M204=585,M204=594),"МС",IF(OR(AND(M204&gt;584,M204&lt;601),M204=595,M204=600),"МСМК",))))))</f>
        <v>1</v>
      </c>
      <c r="O204" s="79" t="s">
        <v>45</v>
      </c>
      <c r="Q204" s="178"/>
    </row>
    <row r="205" spans="1:17" ht="15" customHeight="1">
      <c r="A205" s="124">
        <v>22</v>
      </c>
      <c r="B205" s="121" t="s">
        <v>506</v>
      </c>
      <c r="C205" s="325"/>
      <c r="D205" s="604" t="s">
        <v>164</v>
      </c>
      <c r="E205" s="568" t="s">
        <v>507</v>
      </c>
      <c r="F205" s="568"/>
      <c r="G205" s="209">
        <v>96.3</v>
      </c>
      <c r="H205" s="209">
        <v>99.4</v>
      </c>
      <c r="I205" s="209">
        <v>97.8</v>
      </c>
      <c r="J205" s="209">
        <v>99</v>
      </c>
      <c r="K205" s="209">
        <v>97.4</v>
      </c>
      <c r="L205" s="209">
        <v>100.9</v>
      </c>
      <c r="M205" s="188">
        <f t="shared" si="2"/>
        <v>590.8</v>
      </c>
      <c r="O205" s="74"/>
      <c r="Q205" s="178"/>
    </row>
    <row r="206" spans="1:17" ht="13.5" customHeight="1">
      <c r="A206" s="124"/>
      <c r="B206" s="121"/>
      <c r="C206" s="353"/>
      <c r="D206" s="604"/>
      <c r="E206" s="568"/>
      <c r="F206" s="568"/>
      <c r="G206" s="210">
        <v>92</v>
      </c>
      <c r="H206" s="210">
        <v>95</v>
      </c>
      <c r="I206" s="210">
        <v>95</v>
      </c>
      <c r="J206" s="210">
        <v>93</v>
      </c>
      <c r="K206" s="211">
        <v>93</v>
      </c>
      <c r="L206" s="211">
        <v>96</v>
      </c>
      <c r="M206" s="213">
        <f t="shared" si="2"/>
        <v>564</v>
      </c>
      <c r="N206" s="75" t="str">
        <f>IF(OR(AND(M206&gt;0,M206&lt;544),M206=0,M206=544),"-",IF(OR(AND(M206&gt;544,M206&lt;555),M206=545,M206=554),"2",IF(OR(AND(M206&gt;554,M206&lt;568),M206=555,M206=567),"1",IF(OR(AND(M206&gt;567,M206&lt;585),M206=568,M206=584),"КМС",IF(OR(AND(M206&gt;584,M206&lt;594),M206=585,M206=594),"МС",IF(OR(AND(M206&gt;584,M206&lt;601),M206=595,M206=600),"МСМК",))))))</f>
        <v>1</v>
      </c>
      <c r="O206" s="79" t="s">
        <v>45</v>
      </c>
      <c r="Q206" s="178"/>
    </row>
    <row r="207" spans="1:17" ht="15" customHeight="1">
      <c r="A207" s="124">
        <v>23</v>
      </c>
      <c r="B207" s="121" t="s">
        <v>172</v>
      </c>
      <c r="C207" s="325"/>
      <c r="D207" s="604" t="s">
        <v>191</v>
      </c>
      <c r="E207" s="568" t="s">
        <v>197</v>
      </c>
      <c r="F207" s="568"/>
      <c r="G207" s="209">
        <v>97.3</v>
      </c>
      <c r="H207" s="209">
        <v>96.6</v>
      </c>
      <c r="I207" s="209">
        <v>99.4</v>
      </c>
      <c r="J207" s="209">
        <v>98.3</v>
      </c>
      <c r="K207" s="209">
        <v>98.8</v>
      </c>
      <c r="L207" s="209">
        <v>100</v>
      </c>
      <c r="M207" s="188">
        <f t="shared" si="2"/>
        <v>590.4</v>
      </c>
      <c r="O207" s="74"/>
      <c r="P207" s="178"/>
      <c r="Q207" s="178"/>
    </row>
    <row r="208" spans="1:17" ht="15" customHeight="1">
      <c r="A208" s="124"/>
      <c r="B208" s="121"/>
      <c r="C208" s="353"/>
      <c r="D208" s="604"/>
      <c r="E208" s="568"/>
      <c r="F208" s="568"/>
      <c r="G208" s="210">
        <v>94</v>
      </c>
      <c r="H208" s="210">
        <v>92</v>
      </c>
      <c r="I208" s="210">
        <v>96</v>
      </c>
      <c r="J208" s="210">
        <v>93</v>
      </c>
      <c r="K208" s="210">
        <v>94</v>
      </c>
      <c r="L208" s="210">
        <v>97</v>
      </c>
      <c r="M208" s="213">
        <f t="shared" si="2"/>
        <v>566</v>
      </c>
      <c r="N208" s="75" t="str">
        <f>IF(OR(AND(M208&gt;0,M208&lt;544),M208=0,M208=544),"-",IF(OR(AND(M208&gt;544,M208&lt;555),M208=545,M208=554),"2",IF(OR(AND(M208&gt;554,M208&lt;568),M208=555,M208=567),"1",IF(OR(AND(M208&gt;567,M208&lt;585),M208=568,M208=584),"КМС",IF(OR(AND(M208&gt;584,M208&lt;594),M208=585,M208=594),"МС",IF(OR(AND(M208&gt;584,M208&lt;601),M208=595,M208=600),"МСМК",))))))</f>
        <v>1</v>
      </c>
      <c r="O208" s="74" t="s">
        <v>235</v>
      </c>
      <c r="P208" s="178"/>
      <c r="Q208" s="178"/>
    </row>
    <row r="209" spans="1:17" ht="15" customHeight="1">
      <c r="A209" s="124">
        <v>24</v>
      </c>
      <c r="B209" s="121" t="s">
        <v>510</v>
      </c>
      <c r="C209" s="325"/>
      <c r="D209" s="604" t="s">
        <v>61</v>
      </c>
      <c r="E209" s="568" t="s">
        <v>511</v>
      </c>
      <c r="F209" s="568"/>
      <c r="G209" s="209">
        <v>98.5</v>
      </c>
      <c r="H209" s="209">
        <v>99.2</v>
      </c>
      <c r="I209" s="209">
        <v>99</v>
      </c>
      <c r="J209" s="209">
        <v>94.9</v>
      </c>
      <c r="K209" s="209">
        <v>97.4</v>
      </c>
      <c r="L209" s="209">
        <v>97.7</v>
      </c>
      <c r="M209" s="188">
        <f t="shared" si="2"/>
        <v>586.7</v>
      </c>
      <c r="O209" s="79"/>
      <c r="P209" s="178"/>
      <c r="Q209" s="178"/>
    </row>
    <row r="210" spans="1:17" ht="15" customHeight="1">
      <c r="A210" s="124"/>
      <c r="B210" s="121"/>
      <c r="C210" s="353"/>
      <c r="D210" s="604"/>
      <c r="E210" s="568"/>
      <c r="F210" s="568"/>
      <c r="G210" s="210">
        <v>95</v>
      </c>
      <c r="H210" s="210">
        <v>94</v>
      </c>
      <c r="I210" s="210">
        <v>95</v>
      </c>
      <c r="J210" s="210">
        <v>91</v>
      </c>
      <c r="K210" s="210">
        <v>93</v>
      </c>
      <c r="L210" s="210">
        <v>94</v>
      </c>
      <c r="M210" s="213">
        <f t="shared" si="2"/>
        <v>562</v>
      </c>
      <c r="N210" s="75" t="str">
        <f>IF(OR(AND(M210&gt;0,M210&lt;544),M210=0,M210=544),"-",IF(OR(AND(M210&gt;544,M210&lt;555),M210=545,M210=554),"2",IF(OR(AND(M210&gt;554,M210&lt;568),M210=555,M210=567),"1",IF(OR(AND(M210&gt;567,M210&lt;585),M210=568,M210=584),"КМС",IF(OR(AND(M210&gt;584,M210&lt;594),M210=585,M210=594),"МС",IF(OR(AND(M210&gt;584,M210&lt;601),M210=595,M210=600),"МСМК",))))))</f>
        <v>1</v>
      </c>
      <c r="O210" s="79" t="s">
        <v>45</v>
      </c>
      <c r="P210" s="178"/>
      <c r="Q210" s="178"/>
    </row>
    <row r="211" spans="1:17" ht="15" customHeight="1">
      <c r="A211" s="124"/>
      <c r="B211" s="121"/>
      <c r="C211" s="353"/>
      <c r="D211" s="169"/>
      <c r="E211" s="312"/>
      <c r="F211" s="312"/>
      <c r="G211" s="210"/>
      <c r="H211" s="210"/>
      <c r="I211" s="210"/>
      <c r="J211" s="210"/>
      <c r="K211" s="210"/>
      <c r="L211" s="210"/>
      <c r="M211" s="213"/>
      <c r="N211" s="75"/>
      <c r="O211" s="79"/>
      <c r="P211" s="178"/>
      <c r="Q211" s="178"/>
    </row>
    <row r="212" spans="1:17" ht="22.5" customHeight="1">
      <c r="A212" s="124"/>
      <c r="B212" s="121"/>
      <c r="C212" s="353"/>
      <c r="D212" s="169"/>
      <c r="E212" s="312"/>
      <c r="F212" s="312"/>
      <c r="G212" s="210"/>
      <c r="H212" s="210"/>
      <c r="I212" s="210"/>
      <c r="J212" s="210"/>
      <c r="K212" s="210"/>
      <c r="L212" s="355" t="s">
        <v>198</v>
      </c>
      <c r="M212" s="213"/>
      <c r="N212" s="75"/>
      <c r="O212" s="79"/>
      <c r="P212" s="178"/>
      <c r="Q212" s="178"/>
    </row>
    <row r="213" spans="1:17" ht="15" customHeight="1">
      <c r="A213" s="124">
        <v>25</v>
      </c>
      <c r="B213" s="121" t="s">
        <v>505</v>
      </c>
      <c r="C213" s="325"/>
      <c r="D213" s="604" t="s">
        <v>113</v>
      </c>
      <c r="E213" s="568" t="s">
        <v>30</v>
      </c>
      <c r="F213" s="568"/>
      <c r="G213" s="209">
        <v>98.8</v>
      </c>
      <c r="H213" s="209">
        <v>98.5</v>
      </c>
      <c r="I213" s="209">
        <v>99.1</v>
      </c>
      <c r="J213" s="209">
        <v>99.2</v>
      </c>
      <c r="K213" s="209">
        <v>94.3</v>
      </c>
      <c r="L213" s="209">
        <v>95</v>
      </c>
      <c r="M213" s="188">
        <f aca="true" t="shared" si="3" ref="M213:M224">SUM(G213:L213)</f>
        <v>584.9</v>
      </c>
      <c r="O213" s="74"/>
      <c r="Q213" s="178"/>
    </row>
    <row r="214" spans="1:17" ht="15" customHeight="1">
      <c r="A214" s="124"/>
      <c r="B214" s="121"/>
      <c r="C214" s="353"/>
      <c r="D214" s="604"/>
      <c r="E214" s="568"/>
      <c r="F214" s="568"/>
      <c r="G214" s="210">
        <v>94</v>
      </c>
      <c r="H214" s="210">
        <v>94</v>
      </c>
      <c r="I214" s="210">
        <v>94</v>
      </c>
      <c r="J214" s="210">
        <v>94</v>
      </c>
      <c r="K214" s="211">
        <v>91</v>
      </c>
      <c r="L214" s="211">
        <v>91</v>
      </c>
      <c r="M214" s="213">
        <f t="shared" si="3"/>
        <v>558</v>
      </c>
      <c r="N214" s="75" t="str">
        <f>IF(OR(AND(M214&gt;0,M214&lt;544),M214=0,M214=544),"-",IF(OR(AND(M214&gt;544,M214&lt;555),M214=545,M214=554),"2",IF(OR(AND(M214&gt;554,M214&lt;568),M214=555,M214=567),"1",IF(OR(AND(M214&gt;567,M214&lt;585),M214=568,M214=584),"КМС",IF(OR(AND(M214&gt;584,M214&lt;594),M214=585,M214=594),"МС",IF(OR(AND(M214&gt;584,M214&lt;601),M214=595,M214=600),"МСМК",))))))</f>
        <v>1</v>
      </c>
      <c r="O214" s="74" t="s">
        <v>235</v>
      </c>
      <c r="Q214" s="178"/>
    </row>
    <row r="215" spans="1:17" ht="15" customHeight="1">
      <c r="A215" s="124">
        <v>26</v>
      </c>
      <c r="B215" s="121" t="s">
        <v>139</v>
      </c>
      <c r="C215" s="325"/>
      <c r="D215" s="604" t="s">
        <v>151</v>
      </c>
      <c r="E215" s="568" t="s">
        <v>30</v>
      </c>
      <c r="F215" s="568"/>
      <c r="G215" s="209">
        <v>95.5</v>
      </c>
      <c r="H215" s="209">
        <v>95.8</v>
      </c>
      <c r="I215" s="209">
        <v>100.3</v>
      </c>
      <c r="J215" s="209">
        <v>95.3</v>
      </c>
      <c r="K215" s="209">
        <v>99</v>
      </c>
      <c r="L215" s="209">
        <v>98.6</v>
      </c>
      <c r="M215" s="188">
        <f t="shared" si="3"/>
        <v>584.5</v>
      </c>
      <c r="O215" s="79"/>
      <c r="Q215" s="178"/>
    </row>
    <row r="216" spans="1:17" ht="15" customHeight="1">
      <c r="A216" s="124"/>
      <c r="B216" s="121"/>
      <c r="C216" s="353"/>
      <c r="D216" s="604"/>
      <c r="E216" s="568"/>
      <c r="F216" s="568"/>
      <c r="G216" s="210">
        <v>90</v>
      </c>
      <c r="H216" s="210">
        <v>93</v>
      </c>
      <c r="I216" s="210">
        <v>96</v>
      </c>
      <c r="J216" s="210">
        <v>92</v>
      </c>
      <c r="K216" s="210">
        <v>93</v>
      </c>
      <c r="L216" s="210">
        <v>95</v>
      </c>
      <c r="M216" s="213">
        <f t="shared" si="3"/>
        <v>559</v>
      </c>
      <c r="N216" s="75" t="str">
        <f>IF(OR(AND(M216&gt;0,M216&lt;544),M216=0,M216=544),"-",IF(OR(AND(M216&gt;544,M216&lt;555),M216=545,M216=554),"2",IF(OR(AND(M216&gt;554,M216&lt;568),M216=555,M216=567),"1",IF(OR(AND(M216&gt;567,M216&lt;585),M216=568,M216=584),"КМС",IF(OR(AND(M216&gt;584,M216&lt;594),M216=585,M216=594),"МС",IF(OR(AND(M216&gt;584,M216&lt;601),M216=595,M216=600),"МСМК",))))))</f>
        <v>1</v>
      </c>
      <c r="O216" s="79" t="s">
        <v>235</v>
      </c>
      <c r="Q216" s="178"/>
    </row>
    <row r="217" spans="1:17" ht="15" customHeight="1">
      <c r="A217" s="124">
        <v>27</v>
      </c>
      <c r="B217" s="121" t="s">
        <v>513</v>
      </c>
      <c r="C217" s="325"/>
      <c r="D217" s="604" t="s">
        <v>191</v>
      </c>
      <c r="E217" s="568" t="s">
        <v>414</v>
      </c>
      <c r="F217" s="568"/>
      <c r="G217" s="209">
        <v>97.6</v>
      </c>
      <c r="H217" s="209">
        <v>96.1</v>
      </c>
      <c r="I217" s="209">
        <v>98.5</v>
      </c>
      <c r="J217" s="209">
        <v>95.5</v>
      </c>
      <c r="K217" s="209">
        <v>99.7</v>
      </c>
      <c r="L217" s="209">
        <v>93.8</v>
      </c>
      <c r="M217" s="188">
        <f t="shared" si="3"/>
        <v>581.1999999999999</v>
      </c>
      <c r="O217" s="74"/>
      <c r="P217" s="178"/>
      <c r="Q217" s="178"/>
    </row>
    <row r="218" spans="1:17" ht="15" customHeight="1">
      <c r="A218" s="124"/>
      <c r="B218" s="121"/>
      <c r="C218" s="353"/>
      <c r="D218" s="604"/>
      <c r="E218" s="568"/>
      <c r="F218" s="568"/>
      <c r="G218" s="210">
        <v>93</v>
      </c>
      <c r="H218" s="210">
        <v>92</v>
      </c>
      <c r="I218" s="210">
        <v>93</v>
      </c>
      <c r="J218" s="210">
        <v>90</v>
      </c>
      <c r="K218" s="210">
        <v>95</v>
      </c>
      <c r="L218" s="210">
        <v>90</v>
      </c>
      <c r="M218" s="213">
        <f t="shared" si="3"/>
        <v>553</v>
      </c>
      <c r="N218" s="75" t="str">
        <f>IF(OR(AND(M218&gt;0,M218&lt;544),M218=0,M218=544),"-",IF(OR(AND(M218&gt;544,M218&lt;555),M218=545,M218=554),"2",IF(OR(AND(M218&gt;554,M218&lt;568),M218=555,M218=567),"1",IF(OR(AND(M218&gt;567,M218&lt;585),M218=568,M218=584),"КМС",IF(OR(AND(M218&gt;584,M218&lt;594),M218=585,M218=594),"МС",IF(OR(AND(M218&gt;584,M218&lt;601),M218=595,M218=600),"МСМК",))))))</f>
        <v>2</v>
      </c>
      <c r="O218" s="74" t="s">
        <v>235</v>
      </c>
      <c r="P218" s="178"/>
      <c r="Q218" s="178"/>
    </row>
    <row r="219" spans="1:17" ht="15" customHeight="1">
      <c r="A219" s="124">
        <v>28</v>
      </c>
      <c r="B219" s="121" t="s">
        <v>173</v>
      </c>
      <c r="C219" s="325"/>
      <c r="D219" s="604" t="s">
        <v>427</v>
      </c>
      <c r="E219" s="568" t="s">
        <v>524</v>
      </c>
      <c r="F219" s="568"/>
      <c r="G219" s="209">
        <v>87.1</v>
      </c>
      <c r="H219" s="209">
        <v>95</v>
      </c>
      <c r="I219" s="209">
        <v>95.7</v>
      </c>
      <c r="J219" s="209">
        <v>99.7</v>
      </c>
      <c r="K219" s="209">
        <v>99.5</v>
      </c>
      <c r="L219" s="209">
        <v>98.8</v>
      </c>
      <c r="M219" s="188">
        <f t="shared" si="3"/>
        <v>575.8</v>
      </c>
      <c r="O219" s="74"/>
      <c r="Q219" s="178"/>
    </row>
    <row r="220" spans="1:17" ht="15" customHeight="1">
      <c r="A220" s="124"/>
      <c r="B220" s="121"/>
      <c r="C220" s="353"/>
      <c r="D220" s="604"/>
      <c r="E220" s="568"/>
      <c r="F220" s="568"/>
      <c r="G220" s="210">
        <v>83</v>
      </c>
      <c r="H220" s="210">
        <v>90</v>
      </c>
      <c r="I220" s="210">
        <v>91</v>
      </c>
      <c r="J220" s="210">
        <v>96</v>
      </c>
      <c r="K220" s="210">
        <v>95</v>
      </c>
      <c r="L220" s="210">
        <v>94</v>
      </c>
      <c r="M220" s="213">
        <f t="shared" si="3"/>
        <v>549</v>
      </c>
      <c r="N220" s="75" t="str">
        <f>IF(OR(AND(M220&gt;0,M220&lt;544),M220=0,M220=544),"-",IF(OR(AND(M220&gt;544,M220&lt;555),M220=545,M220=554),"2",IF(OR(AND(M220&gt;554,M220&lt;568),M220=555,M220=567),"1",IF(OR(AND(M220&gt;567,M220&lt;585),M220=568,M220=584),"КМС",IF(OR(AND(M220&gt;584,M220&lt;594),M220=585,M220=594),"МС",IF(OR(AND(M220&gt;584,M220&lt;601),M220=595,M220=600),"МСМК",))))))</f>
        <v>2</v>
      </c>
      <c r="O220" s="74" t="s">
        <v>235</v>
      </c>
      <c r="Q220" s="178"/>
    </row>
    <row r="221" spans="1:17" ht="15" customHeight="1">
      <c r="A221" s="124">
        <v>29</v>
      </c>
      <c r="B221" s="121" t="s">
        <v>200</v>
      </c>
      <c r="C221" s="325"/>
      <c r="D221" s="604" t="s">
        <v>192</v>
      </c>
      <c r="E221" s="568" t="s">
        <v>197</v>
      </c>
      <c r="F221" s="568"/>
      <c r="G221" s="209">
        <v>98.2</v>
      </c>
      <c r="H221" s="209">
        <v>93.7</v>
      </c>
      <c r="I221" s="209">
        <v>95.9</v>
      </c>
      <c r="J221" s="209">
        <v>98.5</v>
      </c>
      <c r="K221" s="209">
        <v>90.6</v>
      </c>
      <c r="L221" s="209">
        <v>97.8</v>
      </c>
      <c r="M221" s="188">
        <f t="shared" si="3"/>
        <v>574.6999999999999</v>
      </c>
      <c r="O221" s="74"/>
      <c r="Q221" s="178"/>
    </row>
    <row r="222" spans="1:17" ht="15" customHeight="1">
      <c r="A222" s="124"/>
      <c r="B222" s="121"/>
      <c r="C222" s="353"/>
      <c r="D222" s="604"/>
      <c r="E222" s="568"/>
      <c r="F222" s="568"/>
      <c r="G222" s="210">
        <v>94</v>
      </c>
      <c r="H222" s="210">
        <v>89</v>
      </c>
      <c r="I222" s="210">
        <v>92</v>
      </c>
      <c r="J222" s="210">
        <v>93</v>
      </c>
      <c r="K222" s="210">
        <v>88</v>
      </c>
      <c r="L222" s="210">
        <v>92</v>
      </c>
      <c r="M222" s="213">
        <f t="shared" si="3"/>
        <v>548</v>
      </c>
      <c r="N222" s="75" t="str">
        <f>IF(OR(AND(M222&gt;0,M222&lt;544),M222=0,M222=544),"-",IF(OR(AND(M222&gt;544,M222&lt;555),M222=545,M222=554),"2",IF(OR(AND(M222&gt;554,M222&lt;568),M222=555,M222=567),"1",IF(OR(AND(M222&gt;567,M222&lt;585),M222=568,M222=584),"КМС",IF(OR(AND(M222&gt;584,M222&lt;594),M222=585,M222=594),"МС",IF(OR(AND(M222&gt;584,M222&lt;601),M222=595,M222=600),"МСМК",))))))</f>
        <v>2</v>
      </c>
      <c r="O222" s="74" t="s">
        <v>235</v>
      </c>
      <c r="Q222" s="178"/>
    </row>
    <row r="223" spans="1:17" ht="15" customHeight="1">
      <c r="A223" s="124">
        <v>30</v>
      </c>
      <c r="B223" s="121" t="s">
        <v>519</v>
      </c>
      <c r="C223" s="325"/>
      <c r="D223" s="604" t="s">
        <v>520</v>
      </c>
      <c r="E223" s="568" t="s">
        <v>521</v>
      </c>
      <c r="F223" s="568"/>
      <c r="G223" s="209">
        <v>90.6</v>
      </c>
      <c r="H223" s="209">
        <v>89.9</v>
      </c>
      <c r="I223" s="209">
        <v>91.5</v>
      </c>
      <c r="J223" s="209">
        <v>92.8</v>
      </c>
      <c r="K223" s="209">
        <v>89.1</v>
      </c>
      <c r="L223" s="209">
        <v>92</v>
      </c>
      <c r="M223" s="188">
        <f t="shared" si="3"/>
        <v>545.9</v>
      </c>
      <c r="O223" s="74"/>
      <c r="P223" s="178"/>
      <c r="Q223" s="178"/>
    </row>
    <row r="224" spans="1:17" ht="15" customHeight="1">
      <c r="A224" s="124"/>
      <c r="B224" s="121"/>
      <c r="C224" s="353"/>
      <c r="D224" s="604"/>
      <c r="E224" s="568"/>
      <c r="F224" s="568"/>
      <c r="G224" s="210">
        <v>86</v>
      </c>
      <c r="H224" s="210">
        <v>86</v>
      </c>
      <c r="I224" s="210">
        <v>87</v>
      </c>
      <c r="J224" s="210">
        <v>89</v>
      </c>
      <c r="K224" s="210">
        <v>86</v>
      </c>
      <c r="L224" s="210">
        <v>87</v>
      </c>
      <c r="M224" s="213">
        <f t="shared" si="3"/>
        <v>521</v>
      </c>
      <c r="N224" s="75" t="str">
        <f>IF(OR(AND(M224&gt;0,M224&lt;544),M224=0,M224=544),"-",IF(OR(AND(M224&gt;544,M224&lt;555),M224=545,M224=554),"2",IF(OR(AND(M224&gt;554,M224&lt;568),M224=555,M224=567),"1",IF(OR(AND(M224&gt;567,M224&lt;585),M224=568,M224=584),"КМС",IF(OR(AND(M224&gt;584,M224&lt;594),M224=585,M224=594),"МС",IF(OR(AND(M224&gt;584,M224&lt;601),M224=595,M224=600),"МСМК",))))))</f>
        <v>-</v>
      </c>
      <c r="O224" s="79" t="s">
        <v>45</v>
      </c>
      <c r="P224" s="178"/>
      <c r="Q224" s="178"/>
    </row>
    <row r="225" spans="1:17" ht="15" customHeight="1">
      <c r="A225" s="124"/>
      <c r="B225" s="121"/>
      <c r="D225" s="169"/>
      <c r="E225" s="312"/>
      <c r="F225" s="312"/>
      <c r="G225" s="209"/>
      <c r="H225" s="209"/>
      <c r="I225" s="209"/>
      <c r="J225" s="209"/>
      <c r="K225" s="209"/>
      <c r="L225" s="209"/>
      <c r="M225" s="188"/>
      <c r="O225" s="74"/>
      <c r="P225" s="178"/>
      <c r="Q225" s="178"/>
    </row>
    <row r="226" spans="1:17" ht="18">
      <c r="A226" s="159"/>
      <c r="B226" s="73"/>
      <c r="C226" s="116" t="s">
        <v>357</v>
      </c>
      <c r="D226" s="308"/>
      <c r="E226" s="356"/>
      <c r="F226" s="356"/>
      <c r="G226" s="363"/>
      <c r="H226" s="363"/>
      <c r="I226" s="363"/>
      <c r="J226" s="158"/>
      <c r="K226" s="328"/>
      <c r="L226" s="100"/>
      <c r="M226" s="213"/>
      <c r="N226" s="22"/>
      <c r="O226" s="74"/>
      <c r="P226" s="178"/>
      <c r="Q226" s="178"/>
    </row>
    <row r="227" spans="1:17" ht="18" customHeight="1">
      <c r="A227" s="159">
        <v>1</v>
      </c>
      <c r="B227" s="73" t="s">
        <v>525</v>
      </c>
      <c r="C227" s="116"/>
      <c r="D227" s="308"/>
      <c r="E227" s="356"/>
      <c r="F227" s="356"/>
      <c r="G227" s="363"/>
      <c r="H227" s="363"/>
      <c r="I227" s="363"/>
      <c r="J227" s="431" t="s">
        <v>526</v>
      </c>
      <c r="L227" s="100"/>
      <c r="M227" s="188"/>
      <c r="N227" s="22"/>
      <c r="O227" s="257"/>
      <c r="P227" s="178"/>
      <c r="Q227" s="178"/>
    </row>
    <row r="228" spans="1:17" ht="15.75">
      <c r="A228" s="159">
        <v>2</v>
      </c>
      <c r="B228" s="73" t="s">
        <v>527</v>
      </c>
      <c r="H228" s="363"/>
      <c r="I228" s="363"/>
      <c r="J228" s="431" t="s">
        <v>528</v>
      </c>
      <c r="L228" s="100"/>
      <c r="M228" s="213"/>
      <c r="N228" s="22"/>
      <c r="O228" s="257"/>
      <c r="P228" s="178"/>
      <c r="Q228" s="178"/>
    </row>
    <row r="229" spans="1:17" ht="18.75" customHeight="1">
      <c r="A229" s="159">
        <v>3</v>
      </c>
      <c r="B229" s="73" t="s">
        <v>529</v>
      </c>
      <c r="C229" s="116"/>
      <c r="D229" s="308"/>
      <c r="E229" s="356"/>
      <c r="F229" s="356"/>
      <c r="G229" s="363"/>
      <c r="H229" s="363"/>
      <c r="I229" s="363"/>
      <c r="J229" s="431" t="s">
        <v>530</v>
      </c>
      <c r="L229" s="100"/>
      <c r="M229" s="351"/>
      <c r="N229" s="22"/>
      <c r="O229" s="24"/>
      <c r="P229" s="178"/>
      <c r="Q229" s="178"/>
    </row>
    <row r="230" spans="1:17" ht="18">
      <c r="A230" s="159">
        <v>4</v>
      </c>
      <c r="B230" s="73" t="s">
        <v>531</v>
      </c>
      <c r="C230" s="116"/>
      <c r="D230" s="308"/>
      <c r="E230" s="356"/>
      <c r="F230" s="356"/>
      <c r="G230" s="363"/>
      <c r="H230" s="363"/>
      <c r="I230" s="363"/>
      <c r="J230" s="431" t="s">
        <v>532</v>
      </c>
      <c r="L230" s="100"/>
      <c r="N230" s="22"/>
      <c r="O230" s="294"/>
      <c r="P230" s="178"/>
      <c r="Q230" s="178"/>
    </row>
    <row r="231" spans="1:17" ht="18.75" customHeight="1">
      <c r="A231" s="159">
        <v>5</v>
      </c>
      <c r="B231" s="73" t="s">
        <v>533</v>
      </c>
      <c r="C231" s="116"/>
      <c r="D231" s="308"/>
      <c r="E231" s="356"/>
      <c r="F231" s="356"/>
      <c r="G231" s="363"/>
      <c r="H231" s="363"/>
      <c r="I231" s="363"/>
      <c r="J231" s="431" t="s">
        <v>534</v>
      </c>
      <c r="L231" s="100"/>
      <c r="M231" s="188"/>
      <c r="N231" s="22"/>
      <c r="O231" s="297"/>
      <c r="P231" s="178"/>
      <c r="Q231" s="178"/>
    </row>
    <row r="232" spans="1:17" ht="18">
      <c r="A232" s="159">
        <v>6</v>
      </c>
      <c r="B232" s="73" t="s">
        <v>535</v>
      </c>
      <c r="C232" s="116"/>
      <c r="D232" s="308"/>
      <c r="E232" s="356"/>
      <c r="F232" s="356"/>
      <c r="G232" s="363"/>
      <c r="H232" s="363"/>
      <c r="I232" s="363"/>
      <c r="J232" s="431" t="s">
        <v>536</v>
      </c>
      <c r="L232" s="209"/>
      <c r="M232" s="188"/>
      <c r="N232" s="22"/>
      <c r="O232" s="296"/>
      <c r="P232" s="178"/>
      <c r="Q232" s="178"/>
    </row>
    <row r="233" spans="1:17" ht="15.75" customHeight="1">
      <c r="A233" s="124"/>
      <c r="N233" s="22"/>
      <c r="O233" s="78"/>
      <c r="P233" s="178"/>
      <c r="Q233" s="178"/>
    </row>
    <row r="234" spans="1:17" ht="13.5" customHeight="1">
      <c r="A234" s="124"/>
      <c r="L234" s="211"/>
      <c r="N234" s="22"/>
      <c r="O234" s="24"/>
      <c r="P234" s="178"/>
      <c r="Q234" s="178"/>
    </row>
    <row r="235" spans="1:17" ht="12" customHeight="1">
      <c r="A235" s="124"/>
      <c r="L235" s="209"/>
      <c r="M235" s="188"/>
      <c r="N235" s="22"/>
      <c r="O235" s="257"/>
      <c r="P235" s="178"/>
      <c r="Q235" s="178"/>
    </row>
    <row r="236" spans="1:17" ht="15.75">
      <c r="A236" s="124"/>
      <c r="B236" s="74" t="s">
        <v>401</v>
      </c>
      <c r="C236" s="74"/>
      <c r="D236" s="74"/>
      <c r="E236" s="74"/>
      <c r="F236" s="74"/>
      <c r="G236" s="74"/>
      <c r="H236" s="74"/>
      <c r="I236" s="74"/>
      <c r="J236" s="74" t="s">
        <v>402</v>
      </c>
      <c r="L236" s="212"/>
      <c r="M236" s="213"/>
      <c r="N236" s="22"/>
      <c r="P236" s="178"/>
      <c r="Q236" s="178"/>
    </row>
    <row r="237" spans="2:17" ht="10.5" customHeight="1">
      <c r="B237" s="74"/>
      <c r="C237" s="74"/>
      <c r="D237" s="74"/>
      <c r="E237" s="74"/>
      <c r="F237" s="74"/>
      <c r="G237" s="74"/>
      <c r="H237" s="74"/>
      <c r="I237" s="74"/>
      <c r="J237" s="74"/>
      <c r="L237" s="209"/>
      <c r="M237" s="188"/>
      <c r="N237" s="22"/>
      <c r="O237" s="257"/>
      <c r="P237" s="178"/>
      <c r="Q237" s="178"/>
    </row>
    <row r="238" spans="2:17" ht="15.75">
      <c r="B238" s="74" t="s">
        <v>450</v>
      </c>
      <c r="C238" s="74"/>
      <c r="D238" s="74"/>
      <c r="E238" s="74"/>
      <c r="F238" s="74"/>
      <c r="G238" s="74"/>
      <c r="H238" s="74"/>
      <c r="I238" s="74"/>
      <c r="J238" s="74" t="s">
        <v>404</v>
      </c>
      <c r="L238" s="211"/>
      <c r="M238" s="213"/>
      <c r="N238" s="22"/>
      <c r="O238" s="257"/>
      <c r="P238" s="178"/>
      <c r="Q238" s="178"/>
    </row>
    <row r="239" spans="2:17" ht="9.75" customHeight="1">
      <c r="B239" s="74"/>
      <c r="C239" s="74"/>
      <c r="D239" s="74"/>
      <c r="E239" s="74"/>
      <c r="F239" s="74"/>
      <c r="G239" s="74"/>
      <c r="H239" s="74"/>
      <c r="I239" s="74"/>
      <c r="J239" s="74"/>
      <c r="L239" s="209"/>
      <c r="M239" s="188"/>
      <c r="N239" s="22"/>
      <c r="O239" s="162"/>
      <c r="Q239" s="178"/>
    </row>
    <row r="240" spans="2:17" ht="15.75">
      <c r="B240" s="74" t="s">
        <v>405</v>
      </c>
      <c r="C240" s="74"/>
      <c r="D240" s="74"/>
      <c r="E240" s="74"/>
      <c r="F240" s="74"/>
      <c r="G240" s="74"/>
      <c r="H240" s="74"/>
      <c r="I240" s="74"/>
      <c r="J240" s="74" t="s">
        <v>406</v>
      </c>
      <c r="L240" s="211"/>
      <c r="M240" s="213"/>
      <c r="N240" s="22"/>
      <c r="O240" s="24"/>
      <c r="Q240" s="178"/>
    </row>
    <row r="241" spans="2:17" ht="11.25" customHeight="1">
      <c r="B241" s="74"/>
      <c r="C241" s="74"/>
      <c r="D241" s="74"/>
      <c r="E241" s="74"/>
      <c r="F241" s="74"/>
      <c r="G241" s="74"/>
      <c r="H241" s="74"/>
      <c r="I241" s="74"/>
      <c r="J241" s="74"/>
      <c r="L241" s="209"/>
      <c r="M241" s="188"/>
      <c r="N241" s="22"/>
      <c r="O241" s="257"/>
      <c r="Q241" s="178"/>
    </row>
    <row r="242" spans="2:17" ht="15.75">
      <c r="B242" s="74" t="s">
        <v>582</v>
      </c>
      <c r="C242" s="74"/>
      <c r="D242" s="74"/>
      <c r="E242" s="74"/>
      <c r="F242" s="74"/>
      <c r="G242" s="74"/>
      <c r="H242" s="74"/>
      <c r="I242" s="74"/>
      <c r="J242" s="74" t="s">
        <v>581</v>
      </c>
      <c r="L242" s="211"/>
      <c r="M242" s="213"/>
      <c r="N242" s="22"/>
      <c r="O242" s="257"/>
      <c r="Q242" s="178"/>
    </row>
    <row r="243" spans="2:17" ht="18.75" customHeight="1">
      <c r="B243" s="121"/>
      <c r="D243" s="169"/>
      <c r="E243" s="312"/>
      <c r="F243" s="312"/>
      <c r="G243" s="209"/>
      <c r="H243" s="209"/>
      <c r="I243" s="209"/>
      <c r="J243" s="209"/>
      <c r="K243" s="209"/>
      <c r="L243" s="209"/>
      <c r="M243" s="188"/>
      <c r="N243" s="22"/>
      <c r="O243" s="257"/>
      <c r="Q243" s="178"/>
    </row>
    <row r="244" spans="2:17" ht="18.75">
      <c r="B244" s="337"/>
      <c r="C244" s="337"/>
      <c r="D244" s="169"/>
      <c r="E244" s="312"/>
      <c r="F244" s="312"/>
      <c r="G244" s="210"/>
      <c r="H244" s="210"/>
      <c r="I244" s="210"/>
      <c r="J244" s="210"/>
      <c r="K244" s="211"/>
      <c r="L244" s="211"/>
      <c r="M244" s="213"/>
      <c r="N244" s="22"/>
      <c r="O244" s="257"/>
      <c r="Q244" s="178"/>
    </row>
    <row r="245" spans="2:10" ht="18.75">
      <c r="B245" s="353"/>
      <c r="C245" s="73"/>
      <c r="D245" s="353"/>
      <c r="E245" s="97"/>
      <c r="F245" s="354"/>
      <c r="I245" s="116"/>
      <c r="J245" s="116"/>
    </row>
  </sheetData>
  <sheetProtection/>
  <mergeCells count="130">
    <mergeCell ref="E63:F63"/>
    <mergeCell ref="E64:F64"/>
    <mergeCell ref="E65:F65"/>
    <mergeCell ref="E66:F66"/>
    <mergeCell ref="D223:D224"/>
    <mergeCell ref="E223:F224"/>
    <mergeCell ref="D219:D220"/>
    <mergeCell ref="E221:F222"/>
    <mergeCell ref="D221:D222"/>
    <mergeCell ref="E219:F220"/>
    <mergeCell ref="D209:D210"/>
    <mergeCell ref="D213:D214"/>
    <mergeCell ref="E213:F214"/>
    <mergeCell ref="E209:F210"/>
    <mergeCell ref="D215:D216"/>
    <mergeCell ref="E217:F218"/>
    <mergeCell ref="D217:D218"/>
    <mergeCell ref="E215:F216"/>
    <mergeCell ref="D201:D202"/>
    <mergeCell ref="D203:D204"/>
    <mergeCell ref="E203:F204"/>
    <mergeCell ref="E201:F202"/>
    <mergeCell ref="D205:D206"/>
    <mergeCell ref="D207:D208"/>
    <mergeCell ref="E207:F208"/>
    <mergeCell ref="E205:F206"/>
    <mergeCell ref="D193:D194"/>
    <mergeCell ref="D195:D196"/>
    <mergeCell ref="E195:F196"/>
    <mergeCell ref="E193:F194"/>
    <mergeCell ref="D197:D198"/>
    <mergeCell ref="D199:D200"/>
    <mergeCell ref="E199:F200"/>
    <mergeCell ref="E197:F198"/>
    <mergeCell ref="D185:D186"/>
    <mergeCell ref="D187:D188"/>
    <mergeCell ref="E187:F188"/>
    <mergeCell ref="E185:F186"/>
    <mergeCell ref="D189:D190"/>
    <mergeCell ref="D191:D192"/>
    <mergeCell ref="E191:F192"/>
    <mergeCell ref="E189:F190"/>
    <mergeCell ref="D179:D180"/>
    <mergeCell ref="D181:D182"/>
    <mergeCell ref="E179:F180"/>
    <mergeCell ref="E181:F182"/>
    <mergeCell ref="D183:D184"/>
    <mergeCell ref="E183:F184"/>
    <mergeCell ref="D173:D174"/>
    <mergeCell ref="E171:F172"/>
    <mergeCell ref="E173:F174"/>
    <mergeCell ref="D175:D176"/>
    <mergeCell ref="D177:D178"/>
    <mergeCell ref="E175:F176"/>
    <mergeCell ref="E177:F178"/>
    <mergeCell ref="D165:D166"/>
    <mergeCell ref="D167:D168"/>
    <mergeCell ref="D169:D170"/>
    <mergeCell ref="E167:F168"/>
    <mergeCell ref="E169:F170"/>
    <mergeCell ref="D171:D172"/>
    <mergeCell ref="A103:D103"/>
    <mergeCell ref="B161:C162"/>
    <mergeCell ref="D161:D162"/>
    <mergeCell ref="A161:A162"/>
    <mergeCell ref="A160:B160"/>
    <mergeCell ref="D163:D164"/>
    <mergeCell ref="A61:A62"/>
    <mergeCell ref="J3:M3"/>
    <mergeCell ref="A4:A5"/>
    <mergeCell ref="B4:C5"/>
    <mergeCell ref="J60:M60"/>
    <mergeCell ref="F4:L5"/>
    <mergeCell ref="D4:E5"/>
    <mergeCell ref="A3:D3"/>
    <mergeCell ref="A2:O2"/>
    <mergeCell ref="N4:N5"/>
    <mergeCell ref="M4:M5"/>
    <mergeCell ref="N158:O158"/>
    <mergeCell ref="A101:M101"/>
    <mergeCell ref="A102:O102"/>
    <mergeCell ref="J103:M103"/>
    <mergeCell ref="F104:L105"/>
    <mergeCell ref="A158:M158"/>
    <mergeCell ref="E67:F67"/>
    <mergeCell ref="U80:V80"/>
    <mergeCell ref="A1:N1"/>
    <mergeCell ref="D61:D62"/>
    <mergeCell ref="A59:O59"/>
    <mergeCell ref="B61:C62"/>
    <mergeCell ref="A60:D60"/>
    <mergeCell ref="A58:P58"/>
    <mergeCell ref="O61:O62"/>
    <mergeCell ref="M61:N62"/>
    <mergeCell ref="E68:F68"/>
    <mergeCell ref="O161:O162"/>
    <mergeCell ref="N161:N162"/>
    <mergeCell ref="N104:N105"/>
    <mergeCell ref="J160:M160"/>
    <mergeCell ref="M104:M105"/>
    <mergeCell ref="A159:O159"/>
    <mergeCell ref="A104:A105"/>
    <mergeCell ref="B104:C105"/>
    <mergeCell ref="M161:M162"/>
    <mergeCell ref="D104:E105"/>
    <mergeCell ref="E73:F73"/>
    <mergeCell ref="E74:F74"/>
    <mergeCell ref="E75:F75"/>
    <mergeCell ref="E76:F76"/>
    <mergeCell ref="E69:F69"/>
    <mergeCell ref="E70:F70"/>
    <mergeCell ref="E71:F71"/>
    <mergeCell ref="E72:F72"/>
    <mergeCell ref="E81:F81"/>
    <mergeCell ref="E82:F82"/>
    <mergeCell ref="E83:F83"/>
    <mergeCell ref="E84:F84"/>
    <mergeCell ref="E77:F77"/>
    <mergeCell ref="E78:F78"/>
    <mergeCell ref="E79:F79"/>
    <mergeCell ref="E80:F80"/>
    <mergeCell ref="E165:F166"/>
    <mergeCell ref="E85:F85"/>
    <mergeCell ref="E86:F86"/>
    <mergeCell ref="E87:F87"/>
    <mergeCell ref="E88:F88"/>
    <mergeCell ref="E89:F89"/>
    <mergeCell ref="E90:F90"/>
    <mergeCell ref="E91:F91"/>
    <mergeCell ref="E163:F164"/>
  </mergeCells>
  <conditionalFormatting sqref="M124 D106:M106 M112:M115 M118 M130 M142 M107:M109 D107:L135 D136:M136 I137:L147 D146:H147 I149:L157 D152:H157 D149:D151 D140:H142 D137:F139 D143:E145 D148:F148 I148:M148 S72:T72 G49:L52 H42:H47 M30 M36 M42 M12:M15 H6:H22 M18 C23 N31:N35 N37:N41 N43:N47 H48:M48 M24 M6:M9 G6:G47 F6:F14 F17:F52 H24:H40 I6:L47 D6:E57">
    <cfRule type="cellIs" priority="1" dxfId="14" operator="equal" stopIfTrue="1">
      <formula>0</formula>
    </cfRule>
  </conditionalFormatting>
  <conditionalFormatting sqref="H23 H41">
    <cfRule type="cellIs" priority="3" dxfId="15" operator="equal" stopIfTrue="1">
      <formula>0</formula>
    </cfRule>
  </conditionalFormatting>
  <printOptions/>
  <pageMargins left="0.0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V474"/>
  <sheetViews>
    <sheetView zoomScale="120" zoomScaleNormal="120" zoomScalePageLayoutView="0" workbookViewId="0" topLeftCell="A100">
      <selection activeCell="P151" sqref="P151"/>
    </sheetView>
  </sheetViews>
  <sheetFormatPr defaultColWidth="9.00390625" defaultRowHeight="12.75"/>
  <cols>
    <col min="1" max="1" width="3.25390625" style="0" customWidth="1"/>
    <col min="2" max="2" width="25.25390625" style="0" customWidth="1"/>
    <col min="3" max="3" width="6.75390625" style="0" customWidth="1"/>
    <col min="4" max="4" width="6.00390625" style="0" customWidth="1"/>
    <col min="5" max="5" width="6.375" style="0" customWidth="1"/>
    <col min="6" max="6" width="6.125" style="0" customWidth="1"/>
    <col min="7" max="7" width="5.875" style="0" customWidth="1"/>
    <col min="8" max="8" width="6.375" style="0" customWidth="1"/>
    <col min="9" max="9" width="5.75390625" style="0" customWidth="1"/>
    <col min="10" max="10" width="5.875" style="0" customWidth="1"/>
    <col min="11" max="11" width="6.00390625" style="0" customWidth="1"/>
    <col min="12" max="12" width="4.125" style="0" customWidth="1"/>
    <col min="13" max="13" width="6.875" style="0" customWidth="1"/>
    <col min="14" max="14" width="5.125" style="0" customWidth="1"/>
    <col min="15" max="15" width="5.875" style="0" customWidth="1"/>
    <col min="16" max="16" width="9.75390625" style="0" customWidth="1"/>
  </cols>
  <sheetData>
    <row r="1" spans="1:14" ht="54.75" customHeight="1">
      <c r="A1" s="491" t="s">
        <v>272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</row>
    <row r="2" spans="1:14" ht="15">
      <c r="A2" s="493" t="s">
        <v>92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</row>
    <row r="3" spans="1:14" ht="18" customHeight="1">
      <c r="A3" s="567">
        <v>42904</v>
      </c>
      <c r="B3" s="567"/>
      <c r="C3" s="567"/>
      <c r="D3" s="567"/>
      <c r="E3" s="1"/>
      <c r="F3" s="1"/>
      <c r="G3" s="1"/>
      <c r="H3" s="1"/>
      <c r="I3" s="1"/>
      <c r="J3" s="322"/>
      <c r="K3" s="322"/>
      <c r="L3" s="322"/>
      <c r="M3" s="322"/>
      <c r="N3" s="2"/>
    </row>
    <row r="4" spans="1:12" ht="26.25" customHeight="1">
      <c r="A4" s="326" t="s">
        <v>8</v>
      </c>
      <c r="B4" s="228" t="s">
        <v>0</v>
      </c>
      <c r="C4" s="231" t="s">
        <v>94</v>
      </c>
      <c r="D4" s="248" t="s">
        <v>93</v>
      </c>
      <c r="E4" s="624" t="s">
        <v>103</v>
      </c>
      <c r="F4" s="625"/>
      <c r="G4" s="625"/>
      <c r="H4" s="625"/>
      <c r="I4" s="625"/>
      <c r="J4" s="626"/>
      <c r="K4" s="232" t="s">
        <v>7</v>
      </c>
      <c r="L4" s="260" t="s">
        <v>150</v>
      </c>
    </row>
    <row r="5" spans="1:13" ht="13.5" customHeight="1">
      <c r="A5" s="338">
        <v>1</v>
      </c>
      <c r="B5" s="74" t="s">
        <v>53</v>
      </c>
      <c r="C5" s="361">
        <v>153</v>
      </c>
      <c r="D5" s="361">
        <v>306.4</v>
      </c>
      <c r="E5" s="361">
        <v>402.7</v>
      </c>
      <c r="F5" s="361">
        <v>412.5</v>
      </c>
      <c r="G5" s="361">
        <v>423.1</v>
      </c>
      <c r="H5" s="361">
        <v>432.4</v>
      </c>
      <c r="I5" s="361">
        <v>442.3</v>
      </c>
      <c r="J5" s="361">
        <v>452.3</v>
      </c>
      <c r="K5" s="361">
        <v>452.3</v>
      </c>
      <c r="L5" s="261">
        <v>23</v>
      </c>
      <c r="M5" s="268"/>
    </row>
    <row r="6" spans="1:13" ht="13.5" customHeight="1">
      <c r="A6" s="338"/>
      <c r="B6" s="74"/>
      <c r="C6" s="358">
        <v>52.7</v>
      </c>
      <c r="D6" s="358">
        <v>50.4</v>
      </c>
      <c r="E6" s="358">
        <v>47.1</v>
      </c>
      <c r="F6" s="358">
        <v>9.8</v>
      </c>
      <c r="G6" s="358">
        <v>10.6</v>
      </c>
      <c r="H6" s="358">
        <v>9.3</v>
      </c>
      <c r="I6" s="358">
        <v>9.9</v>
      </c>
      <c r="J6" s="358">
        <v>10</v>
      </c>
      <c r="K6" s="358"/>
      <c r="L6" s="261"/>
      <c r="M6" s="268"/>
    </row>
    <row r="7" spans="1:13" ht="13.5" customHeight="1">
      <c r="A7" s="338"/>
      <c r="B7" s="74"/>
      <c r="C7" s="358">
        <v>51.5</v>
      </c>
      <c r="D7" s="358">
        <v>50.7</v>
      </c>
      <c r="E7" s="358">
        <v>49.2</v>
      </c>
      <c r="F7" s="358"/>
      <c r="G7" s="358"/>
      <c r="H7" s="358"/>
      <c r="I7" s="358"/>
      <c r="J7" s="358"/>
      <c r="K7" s="358"/>
      <c r="L7" s="261"/>
      <c r="M7" s="268"/>
    </row>
    <row r="8" spans="1:13" s="16" customFormat="1" ht="19.5" customHeight="1">
      <c r="A8" s="338"/>
      <c r="B8" s="74"/>
      <c r="C8" s="359">
        <v>48.8</v>
      </c>
      <c r="D8" s="359">
        <v>52.3</v>
      </c>
      <c r="E8" s="359"/>
      <c r="F8" s="359"/>
      <c r="G8" s="359"/>
      <c r="H8" s="359"/>
      <c r="I8" s="359"/>
      <c r="J8" s="359"/>
      <c r="K8" s="359"/>
      <c r="L8" s="262"/>
      <c r="M8" s="291"/>
    </row>
    <row r="9" spans="1:13" ht="13.5" customHeight="1">
      <c r="A9" s="338">
        <v>2</v>
      </c>
      <c r="B9" s="74" t="s">
        <v>29</v>
      </c>
      <c r="C9" s="361">
        <v>149.3</v>
      </c>
      <c r="D9" s="361">
        <v>304.8</v>
      </c>
      <c r="E9" s="361">
        <v>398.4</v>
      </c>
      <c r="F9" s="361">
        <v>409</v>
      </c>
      <c r="G9" s="361">
        <v>418.9</v>
      </c>
      <c r="H9" s="361">
        <v>429</v>
      </c>
      <c r="I9" s="361">
        <v>439.1</v>
      </c>
      <c r="J9" s="361">
        <v>448.2</v>
      </c>
      <c r="K9" s="361">
        <v>448.2</v>
      </c>
      <c r="L9" s="261">
        <v>19</v>
      </c>
      <c r="M9" s="268"/>
    </row>
    <row r="10" spans="1:13" ht="13.5" customHeight="1">
      <c r="A10" s="338"/>
      <c r="B10" s="74"/>
      <c r="C10" s="358">
        <v>49.1</v>
      </c>
      <c r="D10" s="358">
        <v>52</v>
      </c>
      <c r="E10" s="358">
        <v>46.8</v>
      </c>
      <c r="F10" s="358">
        <v>10.6</v>
      </c>
      <c r="G10" s="358">
        <v>9.9</v>
      </c>
      <c r="H10" s="358">
        <v>10.1</v>
      </c>
      <c r="I10" s="358">
        <v>10.1</v>
      </c>
      <c r="J10" s="358">
        <v>9.1</v>
      </c>
      <c r="K10" s="358"/>
      <c r="L10" s="261"/>
      <c r="M10" s="268"/>
    </row>
    <row r="11" spans="1:13" ht="13.5" customHeight="1">
      <c r="A11" s="338"/>
      <c r="B11" s="74"/>
      <c r="C11" s="358">
        <v>48.9</v>
      </c>
      <c r="D11" s="358">
        <v>52.2</v>
      </c>
      <c r="E11" s="358">
        <v>46.8</v>
      </c>
      <c r="F11" s="358"/>
      <c r="G11" s="358"/>
      <c r="H11" s="358"/>
      <c r="I11" s="358"/>
      <c r="J11" s="358"/>
      <c r="K11" s="358"/>
      <c r="L11" s="261"/>
      <c r="M11" s="268"/>
    </row>
    <row r="12" spans="1:13" s="16" customFormat="1" ht="15.75" customHeight="1">
      <c r="A12" s="338"/>
      <c r="B12" s="74"/>
      <c r="C12" s="359">
        <v>51.3</v>
      </c>
      <c r="D12" s="359">
        <v>51.3</v>
      </c>
      <c r="E12" s="359"/>
      <c r="F12" s="359"/>
      <c r="G12" s="359"/>
      <c r="H12" s="359"/>
      <c r="I12" s="359"/>
      <c r="J12" s="359"/>
      <c r="K12" s="359"/>
      <c r="L12" s="262"/>
      <c r="M12" s="291"/>
    </row>
    <row r="13" spans="1:13" ht="19.5" customHeight="1">
      <c r="A13" s="338">
        <v>3</v>
      </c>
      <c r="B13" s="74" t="s">
        <v>153</v>
      </c>
      <c r="C13" s="361">
        <v>150.5</v>
      </c>
      <c r="D13" s="361">
        <v>303.4</v>
      </c>
      <c r="E13" s="361">
        <v>398.5</v>
      </c>
      <c r="F13" s="361">
        <v>407.9</v>
      </c>
      <c r="G13" s="361">
        <v>417.7</v>
      </c>
      <c r="H13" s="361">
        <v>427.5</v>
      </c>
      <c r="I13" s="361">
        <v>436.7</v>
      </c>
      <c r="J13" s="362">
        <v>436.7</v>
      </c>
      <c r="K13" s="361">
        <v>436.7</v>
      </c>
      <c r="L13" s="261" t="s">
        <v>235</v>
      </c>
      <c r="M13" s="268"/>
    </row>
    <row r="14" spans="1:13" ht="13.5" customHeight="1">
      <c r="A14" s="338"/>
      <c r="B14" s="74"/>
      <c r="C14" s="358">
        <v>50.7</v>
      </c>
      <c r="D14" s="358">
        <v>51.3</v>
      </c>
      <c r="E14" s="358">
        <v>47.7</v>
      </c>
      <c r="F14" s="358">
        <v>9.4</v>
      </c>
      <c r="G14" s="358">
        <v>9.8</v>
      </c>
      <c r="H14" s="358">
        <v>9.8</v>
      </c>
      <c r="I14" s="358">
        <v>9.2</v>
      </c>
      <c r="J14" s="360">
        <v>0</v>
      </c>
      <c r="K14" s="358"/>
      <c r="L14" s="261"/>
      <c r="M14" s="268"/>
    </row>
    <row r="15" spans="1:13" ht="13.5" customHeight="1">
      <c r="A15" s="338"/>
      <c r="B15" s="74"/>
      <c r="C15" s="358">
        <v>50.8</v>
      </c>
      <c r="D15" s="358">
        <v>50.9</v>
      </c>
      <c r="E15" s="358">
        <v>47.4</v>
      </c>
      <c r="F15" s="358"/>
      <c r="G15" s="358"/>
      <c r="H15" s="358"/>
      <c r="I15" s="358"/>
      <c r="J15" s="358"/>
      <c r="K15" s="358"/>
      <c r="L15" s="261"/>
      <c r="M15" s="268"/>
    </row>
    <row r="16" spans="1:13" s="16" customFormat="1" ht="19.5" customHeight="1">
      <c r="A16" s="338"/>
      <c r="B16" s="74"/>
      <c r="C16" s="359">
        <v>49</v>
      </c>
      <c r="D16" s="359">
        <v>50.7</v>
      </c>
      <c r="E16" s="359"/>
      <c r="F16" s="359"/>
      <c r="G16" s="359"/>
      <c r="H16" s="359"/>
      <c r="I16" s="359"/>
      <c r="J16" s="359"/>
      <c r="K16" s="359"/>
      <c r="L16" s="262"/>
      <c r="M16" s="291"/>
    </row>
    <row r="17" spans="1:13" ht="13.5" customHeight="1">
      <c r="A17" s="338">
        <v>4</v>
      </c>
      <c r="B17" s="74" t="s">
        <v>342</v>
      </c>
      <c r="C17" s="361">
        <v>148.8</v>
      </c>
      <c r="D17" s="361">
        <v>301.2</v>
      </c>
      <c r="E17" s="361">
        <v>398.4</v>
      </c>
      <c r="F17" s="361">
        <v>407.5</v>
      </c>
      <c r="G17" s="361">
        <v>417.1</v>
      </c>
      <c r="H17" s="361">
        <v>427.2</v>
      </c>
      <c r="I17" s="362">
        <v>427.2</v>
      </c>
      <c r="J17" s="362">
        <v>427.2</v>
      </c>
      <c r="K17" s="361">
        <v>427.2</v>
      </c>
      <c r="L17" s="261">
        <v>16</v>
      </c>
      <c r="M17" s="268"/>
    </row>
    <row r="18" spans="1:13" ht="13.5" customHeight="1">
      <c r="A18" s="338"/>
      <c r="B18" s="74"/>
      <c r="C18" s="358">
        <v>49.7</v>
      </c>
      <c r="D18" s="358">
        <v>51</v>
      </c>
      <c r="E18" s="358">
        <v>49.4</v>
      </c>
      <c r="F18" s="358">
        <v>9.1</v>
      </c>
      <c r="G18" s="358">
        <v>9.6</v>
      </c>
      <c r="H18" s="358">
        <v>10.1</v>
      </c>
      <c r="I18" s="360">
        <v>0</v>
      </c>
      <c r="J18" s="360">
        <v>0</v>
      </c>
      <c r="K18" s="358"/>
      <c r="L18" s="261"/>
      <c r="M18" s="268"/>
    </row>
    <row r="19" spans="1:13" ht="13.5" customHeight="1">
      <c r="A19" s="338"/>
      <c r="B19" s="74"/>
      <c r="C19" s="358">
        <v>48.1</v>
      </c>
      <c r="D19" s="358">
        <v>50.8</v>
      </c>
      <c r="E19" s="358">
        <v>47.8</v>
      </c>
      <c r="F19" s="358"/>
      <c r="G19" s="358"/>
      <c r="H19" s="358"/>
      <c r="I19" s="358"/>
      <c r="J19" s="358"/>
      <c r="K19" s="358"/>
      <c r="L19" s="261"/>
      <c r="M19" s="268"/>
    </row>
    <row r="20" spans="1:13" s="16" customFormat="1" ht="19.5" customHeight="1">
      <c r="A20" s="338"/>
      <c r="B20" s="74"/>
      <c r="C20" s="359">
        <v>51</v>
      </c>
      <c r="D20" s="359">
        <v>50.6</v>
      </c>
      <c r="E20" s="359"/>
      <c r="F20" s="359"/>
      <c r="G20" s="359"/>
      <c r="H20" s="359"/>
      <c r="I20" s="359"/>
      <c r="J20" s="359"/>
      <c r="K20" s="359"/>
      <c r="L20" s="262"/>
      <c r="M20" s="291"/>
    </row>
    <row r="21" spans="1:13" ht="13.5" customHeight="1">
      <c r="A21" s="338">
        <v>5</v>
      </c>
      <c r="B21" s="74" t="s">
        <v>337</v>
      </c>
      <c r="C21" s="361">
        <v>146.8</v>
      </c>
      <c r="D21" s="361">
        <v>299.5</v>
      </c>
      <c r="E21" s="361">
        <v>394.2</v>
      </c>
      <c r="F21" s="361">
        <v>404.8</v>
      </c>
      <c r="G21" s="361">
        <v>414.6</v>
      </c>
      <c r="H21" s="362">
        <v>414.6</v>
      </c>
      <c r="I21" s="362">
        <v>414.6</v>
      </c>
      <c r="J21" s="362">
        <v>414.6</v>
      </c>
      <c r="K21" s="361">
        <v>414.6</v>
      </c>
      <c r="L21" s="261">
        <v>13</v>
      </c>
      <c r="M21" s="268"/>
    </row>
    <row r="22" spans="1:13" ht="13.5" customHeight="1">
      <c r="A22" s="338"/>
      <c r="B22" s="74"/>
      <c r="C22" s="358">
        <v>49.6</v>
      </c>
      <c r="D22" s="358">
        <v>51.6</v>
      </c>
      <c r="E22" s="358">
        <v>46.5</v>
      </c>
      <c r="F22" s="358">
        <v>10.6</v>
      </c>
      <c r="G22" s="358">
        <v>9.8</v>
      </c>
      <c r="H22" s="360">
        <v>0</v>
      </c>
      <c r="I22" s="360">
        <v>0</v>
      </c>
      <c r="J22" s="360">
        <v>0</v>
      </c>
      <c r="K22" s="358"/>
      <c r="L22" s="261"/>
      <c r="M22" s="268"/>
    </row>
    <row r="23" spans="1:13" ht="13.5" customHeight="1">
      <c r="A23" s="338"/>
      <c r="B23" s="74"/>
      <c r="C23" s="358">
        <v>47.9</v>
      </c>
      <c r="D23" s="358">
        <v>49.7</v>
      </c>
      <c r="E23" s="358">
        <v>48.2</v>
      </c>
      <c r="F23" s="358"/>
      <c r="G23" s="358"/>
      <c r="H23" s="358"/>
      <c r="I23" s="358"/>
      <c r="J23" s="358"/>
      <c r="K23" s="358"/>
      <c r="L23" s="261"/>
      <c r="M23" s="268"/>
    </row>
    <row r="24" spans="1:13" s="16" customFormat="1" ht="19.5" customHeight="1">
      <c r="A24" s="338"/>
      <c r="B24" s="333"/>
      <c r="C24" s="359">
        <v>49.3</v>
      </c>
      <c r="D24" s="359">
        <v>51.4</v>
      </c>
      <c r="E24" s="359"/>
      <c r="F24" s="359"/>
      <c r="G24" s="359"/>
      <c r="H24" s="359"/>
      <c r="I24" s="359"/>
      <c r="J24" s="359"/>
      <c r="K24" s="359"/>
      <c r="L24" s="262"/>
      <c r="M24" s="291"/>
    </row>
    <row r="25" spans="1:13" ht="13.5" customHeight="1">
      <c r="A25" s="338">
        <v>6</v>
      </c>
      <c r="B25" s="74" t="s">
        <v>163</v>
      </c>
      <c r="C25" s="361">
        <v>147.9</v>
      </c>
      <c r="D25" s="361">
        <v>297.5</v>
      </c>
      <c r="E25" s="361">
        <v>390.2</v>
      </c>
      <c r="F25" s="361">
        <v>400.3</v>
      </c>
      <c r="G25" s="362">
        <v>400.3</v>
      </c>
      <c r="H25" s="362">
        <v>400.3</v>
      </c>
      <c r="I25" s="362">
        <v>400.3</v>
      </c>
      <c r="J25" s="362">
        <v>400.3</v>
      </c>
      <c r="K25" s="361">
        <v>400.3</v>
      </c>
      <c r="L25" s="261">
        <v>11</v>
      </c>
      <c r="M25" s="268"/>
    </row>
    <row r="26" spans="1:13" ht="13.5" customHeight="1">
      <c r="A26" s="338"/>
      <c r="B26" s="74"/>
      <c r="C26" s="358">
        <v>50</v>
      </c>
      <c r="D26" s="358">
        <v>51</v>
      </c>
      <c r="E26" s="358">
        <v>45.9</v>
      </c>
      <c r="F26" s="358">
        <v>10.1</v>
      </c>
      <c r="G26" s="360">
        <v>0</v>
      </c>
      <c r="H26" s="360">
        <v>0</v>
      </c>
      <c r="I26" s="360">
        <v>0</v>
      </c>
      <c r="J26" s="360">
        <v>0</v>
      </c>
      <c r="K26" s="358"/>
      <c r="L26" s="261"/>
      <c r="M26" s="268"/>
    </row>
    <row r="27" spans="1:13" ht="13.5" customHeight="1">
      <c r="A27" s="338"/>
      <c r="B27" s="74"/>
      <c r="C27" s="358">
        <v>47.8</v>
      </c>
      <c r="D27" s="358">
        <v>49.4</v>
      </c>
      <c r="E27" s="358">
        <v>46.8</v>
      </c>
      <c r="F27" s="358"/>
      <c r="G27" s="358"/>
      <c r="H27" s="358"/>
      <c r="I27" s="358"/>
      <c r="J27" s="358"/>
      <c r="K27" s="358"/>
      <c r="L27" s="261"/>
      <c r="M27" s="268"/>
    </row>
    <row r="28" spans="1:13" s="16" customFormat="1" ht="19.5" customHeight="1">
      <c r="A28" s="338"/>
      <c r="B28" s="333"/>
      <c r="C28" s="359">
        <v>50.1</v>
      </c>
      <c r="D28" s="359">
        <v>49.2</v>
      </c>
      <c r="E28" s="359"/>
      <c r="F28" s="359"/>
      <c r="G28" s="359"/>
      <c r="H28" s="359"/>
      <c r="I28" s="359"/>
      <c r="J28" s="359"/>
      <c r="K28" s="359"/>
      <c r="L28" s="262"/>
      <c r="M28" s="291"/>
    </row>
    <row r="29" spans="1:13" ht="13.5" customHeight="1">
      <c r="A29" s="338">
        <v>7</v>
      </c>
      <c r="B29" s="72" t="s">
        <v>340</v>
      </c>
      <c r="C29" s="361">
        <v>145.2</v>
      </c>
      <c r="D29" s="361">
        <v>290.5</v>
      </c>
      <c r="E29" s="361">
        <v>383.3</v>
      </c>
      <c r="F29" s="362">
        <v>383.3</v>
      </c>
      <c r="G29" s="362">
        <v>383.3</v>
      </c>
      <c r="H29" s="362">
        <v>383.3</v>
      </c>
      <c r="I29" s="362">
        <v>383.3</v>
      </c>
      <c r="J29" s="362">
        <v>383.3</v>
      </c>
      <c r="K29" s="361">
        <v>383.3</v>
      </c>
      <c r="L29" s="261">
        <v>9</v>
      </c>
      <c r="M29" s="268"/>
    </row>
    <row r="30" spans="1:13" ht="13.5" customHeight="1">
      <c r="A30" s="338"/>
      <c r="B30" s="74"/>
      <c r="C30" s="358">
        <v>45.5</v>
      </c>
      <c r="D30" s="358">
        <v>49.9</v>
      </c>
      <c r="E30" s="358">
        <v>43.7</v>
      </c>
      <c r="F30" s="360">
        <v>0</v>
      </c>
      <c r="G30" s="360">
        <v>0</v>
      </c>
      <c r="H30" s="360">
        <v>0</v>
      </c>
      <c r="I30" s="360">
        <v>0</v>
      </c>
      <c r="J30" s="360">
        <v>0</v>
      </c>
      <c r="K30" s="358"/>
      <c r="L30" s="261"/>
      <c r="M30" s="268"/>
    </row>
    <row r="31" spans="1:13" ht="13.5" customHeight="1">
      <c r="A31" s="338"/>
      <c r="B31" s="74"/>
      <c r="C31" s="358">
        <v>49.6</v>
      </c>
      <c r="D31" s="358">
        <v>44.8</v>
      </c>
      <c r="E31" s="358">
        <v>49.1</v>
      </c>
      <c r="F31" s="358"/>
      <c r="G31" s="358"/>
      <c r="H31" s="358"/>
      <c r="I31" s="358"/>
      <c r="J31" s="358"/>
      <c r="K31" s="358"/>
      <c r="L31" s="261"/>
      <c r="M31" s="268"/>
    </row>
    <row r="32" spans="1:13" s="16" customFormat="1" ht="19.5" customHeight="1">
      <c r="A32" s="338"/>
      <c r="B32" s="333"/>
      <c r="C32" s="359">
        <v>50.1</v>
      </c>
      <c r="D32" s="359">
        <v>50.6</v>
      </c>
      <c r="E32" s="359"/>
      <c r="F32" s="359"/>
      <c r="G32" s="359"/>
      <c r="H32" s="359"/>
      <c r="I32" s="359"/>
      <c r="J32" s="359"/>
      <c r="K32" s="359"/>
      <c r="L32" s="262"/>
      <c r="M32" s="291"/>
    </row>
    <row r="33" spans="1:13" ht="13.5" customHeight="1">
      <c r="A33" s="338">
        <v>8</v>
      </c>
      <c r="B33" s="74" t="s">
        <v>345</v>
      </c>
      <c r="C33" s="361">
        <v>143.2</v>
      </c>
      <c r="D33" s="361">
        <v>289.8</v>
      </c>
      <c r="E33" s="361">
        <v>383.3</v>
      </c>
      <c r="F33" s="362">
        <v>383.3</v>
      </c>
      <c r="G33" s="362">
        <v>383.3</v>
      </c>
      <c r="H33" s="362">
        <v>383.3</v>
      </c>
      <c r="I33" s="362">
        <v>383.3</v>
      </c>
      <c r="J33" s="362">
        <v>383.3</v>
      </c>
      <c r="K33" s="361">
        <v>383.3</v>
      </c>
      <c r="L33" s="261">
        <v>7</v>
      </c>
      <c r="M33" s="268"/>
    </row>
    <row r="34" spans="1:13" ht="13.5" customHeight="1">
      <c r="A34" s="338"/>
      <c r="B34" s="74"/>
      <c r="C34" s="358">
        <v>48.9</v>
      </c>
      <c r="D34" s="358">
        <v>48.1</v>
      </c>
      <c r="E34" s="358">
        <v>47.1</v>
      </c>
      <c r="F34" s="360">
        <v>0</v>
      </c>
      <c r="G34" s="360">
        <v>0</v>
      </c>
      <c r="H34" s="360">
        <v>0</v>
      </c>
      <c r="I34" s="360">
        <v>0</v>
      </c>
      <c r="J34" s="360">
        <v>0</v>
      </c>
      <c r="K34" s="358"/>
      <c r="L34" s="261"/>
      <c r="M34" s="268"/>
    </row>
    <row r="35" spans="1:13" ht="13.5" customHeight="1">
      <c r="A35" s="338"/>
      <c r="B35" s="74"/>
      <c r="C35" s="358">
        <v>47.7</v>
      </c>
      <c r="D35" s="358">
        <v>50.6</v>
      </c>
      <c r="E35" s="358">
        <v>46.4</v>
      </c>
      <c r="F35" s="358"/>
      <c r="G35" s="358"/>
      <c r="H35" s="358"/>
      <c r="I35" s="358"/>
      <c r="J35" s="358"/>
      <c r="K35" s="358"/>
      <c r="L35" s="261"/>
      <c r="M35" s="268"/>
    </row>
    <row r="36" spans="1:13" s="16" customFormat="1" ht="19.5" customHeight="1">
      <c r="A36" s="338"/>
      <c r="B36" s="333"/>
      <c r="C36" s="359">
        <v>46.6</v>
      </c>
      <c r="D36" s="359">
        <v>47.9</v>
      </c>
      <c r="E36" s="359"/>
      <c r="F36" s="359"/>
      <c r="G36" s="359"/>
      <c r="H36" s="359"/>
      <c r="I36" s="359"/>
      <c r="J36" s="359"/>
      <c r="K36" s="359"/>
      <c r="L36" s="262"/>
      <c r="M36" s="291"/>
    </row>
    <row r="37" spans="1:13" ht="15">
      <c r="A37" s="338"/>
      <c r="B37" s="74"/>
      <c r="C37" s="358"/>
      <c r="D37" s="358"/>
      <c r="E37" s="358"/>
      <c r="F37" s="358"/>
      <c r="G37" s="358"/>
      <c r="H37" s="358"/>
      <c r="I37" s="358"/>
      <c r="J37" s="358"/>
      <c r="K37" s="358"/>
      <c r="L37" s="261"/>
      <c r="M37" s="268"/>
    </row>
    <row r="38" spans="1:13" ht="15">
      <c r="A38" s="338"/>
      <c r="B38" s="74"/>
      <c r="C38" s="358"/>
      <c r="D38" s="358"/>
      <c r="E38" s="358"/>
      <c r="F38" s="358"/>
      <c r="G38" s="358"/>
      <c r="H38" s="358"/>
      <c r="I38" s="358"/>
      <c r="J38" s="358"/>
      <c r="K38" s="358"/>
      <c r="L38" s="261"/>
      <c r="M38" s="268"/>
    </row>
    <row r="39" spans="1:13" ht="15">
      <c r="A39" s="338"/>
      <c r="C39" s="358"/>
      <c r="D39" s="358"/>
      <c r="E39" s="358"/>
      <c r="F39" s="358"/>
      <c r="G39" s="358"/>
      <c r="H39" s="358"/>
      <c r="I39" s="358"/>
      <c r="J39" s="358"/>
      <c r="K39" s="358"/>
      <c r="L39" s="261"/>
      <c r="M39" s="268"/>
    </row>
    <row r="40" spans="1:12" ht="15">
      <c r="A40" s="338"/>
      <c r="C40" s="358"/>
      <c r="D40" s="358"/>
      <c r="E40" s="358"/>
      <c r="F40" s="358"/>
      <c r="G40" s="358"/>
      <c r="H40" s="358"/>
      <c r="I40" s="358"/>
      <c r="J40" s="358"/>
      <c r="K40" s="358"/>
      <c r="L40" s="261"/>
    </row>
    <row r="41" spans="3:11" ht="12.75">
      <c r="C41" s="358"/>
      <c r="D41" s="358"/>
      <c r="E41" s="358"/>
      <c r="F41" s="358"/>
      <c r="G41" s="358"/>
      <c r="H41" s="358"/>
      <c r="I41" s="358"/>
      <c r="J41" s="358"/>
      <c r="K41" s="358"/>
    </row>
    <row r="42" spans="3:11" ht="12.75">
      <c r="C42" s="358"/>
      <c r="D42" s="358"/>
      <c r="E42" s="358"/>
      <c r="F42" s="358"/>
      <c r="G42" s="358"/>
      <c r="H42" s="358"/>
      <c r="I42" s="358"/>
      <c r="J42" s="358"/>
      <c r="K42" s="358"/>
    </row>
    <row r="43" spans="3:11" ht="12.75">
      <c r="C43" s="178"/>
      <c r="D43" s="178"/>
      <c r="E43" s="178"/>
      <c r="F43" s="178"/>
      <c r="G43" s="178"/>
      <c r="H43" s="178"/>
      <c r="I43" s="178"/>
      <c r="J43" s="178"/>
      <c r="K43" s="178"/>
    </row>
    <row r="44" spans="3:11" ht="12.75">
      <c r="C44" s="178"/>
      <c r="D44" s="178"/>
      <c r="E44" s="178"/>
      <c r="F44" s="178"/>
      <c r="G44" s="178"/>
      <c r="H44" s="178"/>
      <c r="I44" s="178"/>
      <c r="J44" s="178"/>
      <c r="K44" s="178"/>
    </row>
    <row r="45" spans="3:11" ht="12.75">
      <c r="C45" s="178"/>
      <c r="D45" s="178"/>
      <c r="E45" s="178"/>
      <c r="F45" s="178"/>
      <c r="G45" s="178"/>
      <c r="H45" s="178"/>
      <c r="I45" s="178"/>
      <c r="J45" s="178"/>
      <c r="K45" s="178"/>
    </row>
    <row r="46" spans="3:11" ht="12.75">
      <c r="C46" s="178"/>
      <c r="D46" s="178"/>
      <c r="E46" s="178"/>
      <c r="F46" s="178"/>
      <c r="G46" s="178"/>
      <c r="H46" s="178"/>
      <c r="I46" s="178"/>
      <c r="J46" s="178"/>
      <c r="K46" s="178"/>
    </row>
    <row r="47" spans="3:11" ht="12.75">
      <c r="C47" s="178"/>
      <c r="D47" s="178"/>
      <c r="E47" s="178"/>
      <c r="F47" s="178"/>
      <c r="G47" s="178"/>
      <c r="H47" s="178"/>
      <c r="I47" s="178"/>
      <c r="J47" s="178"/>
      <c r="K47" s="178"/>
    </row>
    <row r="48" spans="3:11" ht="12.75">
      <c r="C48" s="178"/>
      <c r="D48" s="178"/>
      <c r="E48" s="178"/>
      <c r="F48" s="178"/>
      <c r="G48" s="178"/>
      <c r="H48" s="178"/>
      <c r="I48" s="178"/>
      <c r="J48" s="178"/>
      <c r="K48" s="178"/>
    </row>
    <row r="49" spans="3:11" ht="12.75">
      <c r="C49" s="178"/>
      <c r="D49" s="178"/>
      <c r="E49" s="178"/>
      <c r="F49" s="178"/>
      <c r="G49" s="178"/>
      <c r="H49" s="178"/>
      <c r="I49" s="178"/>
      <c r="J49" s="178"/>
      <c r="K49" s="178"/>
    </row>
    <row r="50" spans="3:11" ht="12.75">
      <c r="C50" s="178"/>
      <c r="D50" s="178"/>
      <c r="E50" s="178"/>
      <c r="F50" s="178"/>
      <c r="G50" s="178"/>
      <c r="H50" s="178"/>
      <c r="I50" s="178"/>
      <c r="J50" s="178"/>
      <c r="K50" s="178"/>
    </row>
    <row r="51" spans="3:11" ht="12.75">
      <c r="C51" s="178"/>
      <c r="D51" s="178"/>
      <c r="E51" s="178"/>
      <c r="F51" s="178"/>
      <c r="G51" s="178"/>
      <c r="H51" s="178"/>
      <c r="I51" s="178"/>
      <c r="J51" s="178"/>
      <c r="K51" s="178"/>
    </row>
    <row r="52" ht="8.25" customHeight="1"/>
    <row r="53" ht="18.75">
      <c r="R53" s="253"/>
    </row>
    <row r="54" spans="1:18" ht="70.5" customHeight="1">
      <c r="A54" s="491" t="s">
        <v>573</v>
      </c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55"/>
      <c r="P54" s="55"/>
      <c r="Q54" s="55"/>
      <c r="R54" s="55"/>
    </row>
    <row r="55" spans="1:18" ht="15.75" customHeight="1">
      <c r="A55" s="534" t="s">
        <v>36</v>
      </c>
      <c r="B55" s="534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O55" s="184"/>
      <c r="P55" s="184"/>
      <c r="Q55" s="185"/>
      <c r="R55" s="55"/>
    </row>
    <row r="56" spans="1:18" ht="15" customHeight="1">
      <c r="A56" s="508">
        <v>42904</v>
      </c>
      <c r="B56" s="508"/>
      <c r="C56" s="508"/>
      <c r="D56" s="1"/>
      <c r="E56" s="1"/>
      <c r="F56" s="1"/>
      <c r="G56" s="1"/>
      <c r="H56" s="503"/>
      <c r="I56" s="503"/>
      <c r="J56" s="503"/>
      <c r="K56" s="503"/>
      <c r="L56" s="2"/>
      <c r="O56" s="184"/>
      <c r="P56" s="253"/>
      <c r="Q56" s="185"/>
      <c r="R56" s="55"/>
    </row>
    <row r="57" spans="1:18" ht="18" customHeight="1">
      <c r="A57" s="622" t="s">
        <v>8</v>
      </c>
      <c r="B57" s="623" t="s">
        <v>0</v>
      </c>
      <c r="C57" s="623"/>
      <c r="D57" s="610" t="s">
        <v>19</v>
      </c>
      <c r="E57" s="616" t="s">
        <v>20</v>
      </c>
      <c r="F57" s="617"/>
      <c r="G57" s="618"/>
      <c r="H57" s="627" t="s">
        <v>149</v>
      </c>
      <c r="I57" s="80" t="s">
        <v>34</v>
      </c>
      <c r="J57" s="34"/>
      <c r="K57" s="612" t="s">
        <v>7</v>
      </c>
      <c r="L57" s="613"/>
      <c r="M57" s="92" t="s">
        <v>21</v>
      </c>
      <c r="N57" s="562" t="s">
        <v>95</v>
      </c>
      <c r="O57" s="184"/>
      <c r="P57" s="184"/>
      <c r="Q57" s="185"/>
      <c r="R57" s="55"/>
    </row>
    <row r="58" spans="1:22" ht="16.5" customHeight="1">
      <c r="A58" s="622"/>
      <c r="B58" s="623"/>
      <c r="C58" s="623"/>
      <c r="D58" s="611"/>
      <c r="E58" s="619"/>
      <c r="F58" s="620"/>
      <c r="G58" s="621"/>
      <c r="H58" s="628"/>
      <c r="I58" s="58">
        <v>1</v>
      </c>
      <c r="J58" s="59">
        <v>2</v>
      </c>
      <c r="K58" s="614"/>
      <c r="L58" s="615"/>
      <c r="M58" s="105" t="s">
        <v>35</v>
      </c>
      <c r="N58" s="563"/>
      <c r="O58" s="16"/>
      <c r="P58" s="16"/>
      <c r="Q58" s="16"/>
      <c r="R58" s="16"/>
      <c r="S58" s="16"/>
      <c r="T58" s="16"/>
      <c r="U58" s="16"/>
      <c r="V58" s="16"/>
    </row>
    <row r="59" spans="1:22" ht="13.5" customHeight="1">
      <c r="A59" s="311">
        <v>1</v>
      </c>
      <c r="B59" s="72" t="s">
        <v>53</v>
      </c>
      <c r="C59" s="116"/>
      <c r="D59" s="608" t="s">
        <v>64</v>
      </c>
      <c r="E59" s="606" t="s">
        <v>328</v>
      </c>
      <c r="F59" s="606"/>
      <c r="G59" s="606"/>
      <c r="H59" s="186" t="s">
        <v>25</v>
      </c>
      <c r="I59" s="127">
        <v>97</v>
      </c>
      <c r="J59" s="127">
        <v>94</v>
      </c>
      <c r="K59" s="223">
        <f>SUM(I59:J59)</f>
        <v>191</v>
      </c>
      <c r="L59" s="98"/>
      <c r="M59" s="86"/>
      <c r="N59" s="79"/>
      <c r="O59" s="110"/>
      <c r="P59" s="315"/>
      <c r="Q59" s="16"/>
      <c r="R59" s="16"/>
      <c r="S59" s="16"/>
      <c r="T59" s="16"/>
      <c r="U59" s="16"/>
      <c r="V59" s="16"/>
    </row>
    <row r="60" spans="1:22" ht="13.5" customHeight="1">
      <c r="A60" s="311"/>
      <c r="B60" s="440"/>
      <c r="C60" s="116"/>
      <c r="D60" s="609"/>
      <c r="E60" s="607"/>
      <c r="F60" s="607"/>
      <c r="G60" s="607"/>
      <c r="H60" s="187" t="s">
        <v>23</v>
      </c>
      <c r="I60" s="127">
        <v>96</v>
      </c>
      <c r="J60" s="127">
        <v>99</v>
      </c>
      <c r="K60" s="223">
        <f>SUM(I60:J60)</f>
        <v>195</v>
      </c>
      <c r="L60" s="98"/>
      <c r="M60" s="86"/>
      <c r="N60" s="79"/>
      <c r="O60" s="110"/>
      <c r="P60" s="315"/>
      <c r="Q60" s="16"/>
      <c r="R60" s="16"/>
      <c r="S60" s="16"/>
      <c r="T60" s="16"/>
      <c r="U60" s="16"/>
      <c r="V60" s="16"/>
    </row>
    <row r="61" spans="1:22" ht="13.5" customHeight="1">
      <c r="A61" s="311"/>
      <c r="B61" s="440"/>
      <c r="C61" s="116"/>
      <c r="D61" s="609"/>
      <c r="E61" s="607"/>
      <c r="F61" s="607"/>
      <c r="G61" s="607"/>
      <c r="H61" s="187" t="s">
        <v>24</v>
      </c>
      <c r="I61" s="127">
        <v>94</v>
      </c>
      <c r="J61" s="127">
        <v>96</v>
      </c>
      <c r="K61" s="223">
        <f>SUM(I61:J61)</f>
        <v>190</v>
      </c>
      <c r="L61" s="98"/>
      <c r="M61" s="86"/>
      <c r="N61" s="79"/>
      <c r="O61" s="110"/>
      <c r="P61" s="315"/>
      <c r="Q61" s="16"/>
      <c r="R61" s="16"/>
      <c r="S61" s="16"/>
      <c r="T61" s="16"/>
      <c r="U61" s="16"/>
      <c r="V61" s="16"/>
    </row>
    <row r="62" spans="1:22" ht="13.5" customHeight="1">
      <c r="A62" s="311"/>
      <c r="B62" s="440"/>
      <c r="C62" s="116"/>
      <c r="D62" s="467"/>
      <c r="E62" s="468"/>
      <c r="F62" s="168"/>
      <c r="G62" s="168"/>
      <c r="H62" s="186"/>
      <c r="I62" s="51"/>
      <c r="J62" s="51"/>
      <c r="K62" s="110">
        <f>SUM(K59:K61)</f>
        <v>576</v>
      </c>
      <c r="L62" s="113" t="s">
        <v>426</v>
      </c>
      <c r="M62" s="86" t="s">
        <v>16</v>
      </c>
      <c r="N62" s="79">
        <v>23</v>
      </c>
      <c r="O62" s="110"/>
      <c r="P62" s="315"/>
      <c r="Q62" s="16"/>
      <c r="R62" s="16"/>
      <c r="S62" s="16"/>
      <c r="T62" s="16"/>
      <c r="U62" s="16"/>
      <c r="V62" s="16"/>
    </row>
    <row r="63" spans="1:22" ht="13.5" customHeight="1">
      <c r="A63" s="311">
        <v>2</v>
      </c>
      <c r="B63" s="72" t="s">
        <v>337</v>
      </c>
      <c r="C63" s="116"/>
      <c r="D63" s="609" t="s">
        <v>482</v>
      </c>
      <c r="E63" s="607" t="s">
        <v>338</v>
      </c>
      <c r="F63" s="607"/>
      <c r="G63" s="607"/>
      <c r="H63" s="186" t="s">
        <v>25</v>
      </c>
      <c r="I63" s="127">
        <v>98</v>
      </c>
      <c r="J63" s="127">
        <v>93</v>
      </c>
      <c r="K63" s="223">
        <f>SUM(I63:J63)</f>
        <v>191</v>
      </c>
      <c r="L63" s="98"/>
      <c r="M63" s="86"/>
      <c r="N63" s="79"/>
      <c r="O63" s="110"/>
      <c r="P63" s="292"/>
      <c r="Q63" s="16"/>
      <c r="R63" s="16"/>
      <c r="S63" s="16"/>
      <c r="T63" s="16"/>
      <c r="U63" s="16"/>
      <c r="V63" s="16"/>
    </row>
    <row r="64" spans="1:22" ht="13.5" customHeight="1">
      <c r="A64" s="311"/>
      <c r="B64" s="440"/>
      <c r="C64" s="116"/>
      <c r="D64" s="609"/>
      <c r="E64" s="607"/>
      <c r="F64" s="607"/>
      <c r="G64" s="607"/>
      <c r="H64" s="187" t="s">
        <v>23</v>
      </c>
      <c r="I64" s="127">
        <v>99</v>
      </c>
      <c r="J64" s="127">
        <v>97</v>
      </c>
      <c r="K64" s="223">
        <f>SUM(I64:J64)</f>
        <v>196</v>
      </c>
      <c r="L64" s="98"/>
      <c r="M64" s="86"/>
      <c r="N64" s="79"/>
      <c r="O64" s="110"/>
      <c r="P64" s="292"/>
      <c r="Q64" s="16"/>
      <c r="R64" s="16"/>
      <c r="S64" s="16"/>
      <c r="T64" s="16"/>
      <c r="U64" s="16"/>
      <c r="V64" s="16"/>
    </row>
    <row r="65" spans="1:22" ht="13.5" customHeight="1">
      <c r="A65" s="311"/>
      <c r="B65" s="440"/>
      <c r="C65" s="116"/>
      <c r="D65" s="609"/>
      <c r="E65" s="607"/>
      <c r="F65" s="607"/>
      <c r="G65" s="607"/>
      <c r="H65" s="187" t="s">
        <v>24</v>
      </c>
      <c r="I65" s="127">
        <v>95</v>
      </c>
      <c r="J65" s="127">
        <v>93</v>
      </c>
      <c r="K65" s="223">
        <f>SUM(I65:J65)</f>
        <v>188</v>
      </c>
      <c r="L65" s="98"/>
      <c r="M65" s="86"/>
      <c r="N65" s="79"/>
      <c r="O65" s="110"/>
      <c r="P65" s="292"/>
      <c r="Q65" s="16"/>
      <c r="R65" s="16"/>
      <c r="S65" s="16"/>
      <c r="T65" s="16"/>
      <c r="U65" s="16"/>
      <c r="V65" s="16"/>
    </row>
    <row r="66" spans="1:22" ht="13.5" customHeight="1">
      <c r="A66" s="311"/>
      <c r="B66" s="440"/>
      <c r="C66" s="116"/>
      <c r="D66" s="467"/>
      <c r="E66" s="468"/>
      <c r="F66" s="168"/>
      <c r="G66" s="168"/>
      <c r="H66" s="186"/>
      <c r="I66" s="51"/>
      <c r="J66" s="51"/>
      <c r="K66" s="110">
        <f>SUM(K63:K65)</f>
        <v>575</v>
      </c>
      <c r="L66" s="113" t="s">
        <v>226</v>
      </c>
      <c r="M66" s="86" t="s">
        <v>16</v>
      </c>
      <c r="N66" s="79">
        <v>13</v>
      </c>
      <c r="O66" s="110"/>
      <c r="P66" s="292"/>
      <c r="Q66" s="16"/>
      <c r="R66" s="16"/>
      <c r="S66" s="16"/>
      <c r="T66" s="16"/>
      <c r="U66" s="16"/>
      <c r="V66" s="16"/>
    </row>
    <row r="67" spans="1:22" ht="13.5" customHeight="1">
      <c r="A67" s="311">
        <v>3</v>
      </c>
      <c r="B67" s="72" t="s">
        <v>29</v>
      </c>
      <c r="C67" s="116"/>
      <c r="D67" s="609" t="s">
        <v>86</v>
      </c>
      <c r="E67" s="607" t="s">
        <v>286</v>
      </c>
      <c r="F67" s="607"/>
      <c r="G67" s="607"/>
      <c r="H67" s="186" t="s">
        <v>25</v>
      </c>
      <c r="I67" s="127">
        <v>96</v>
      </c>
      <c r="J67" s="127">
        <v>97</v>
      </c>
      <c r="K67" s="223">
        <f>SUM(I67:J67)</f>
        <v>193</v>
      </c>
      <c r="L67" s="98"/>
      <c r="M67" s="86"/>
      <c r="N67" s="79"/>
      <c r="O67" s="110"/>
      <c r="P67" s="292"/>
      <c r="Q67" s="16"/>
      <c r="R67" s="16"/>
      <c r="S67" s="16"/>
      <c r="T67" s="16"/>
      <c r="U67" s="16"/>
      <c r="V67" s="16"/>
    </row>
    <row r="68" spans="1:22" ht="13.5" customHeight="1">
      <c r="A68" s="311"/>
      <c r="B68" s="440"/>
      <c r="C68" s="116"/>
      <c r="D68" s="609"/>
      <c r="E68" s="607"/>
      <c r="F68" s="607"/>
      <c r="G68" s="607"/>
      <c r="H68" s="187" t="s">
        <v>23</v>
      </c>
      <c r="I68" s="127">
        <v>97</v>
      </c>
      <c r="J68" s="127">
        <v>99</v>
      </c>
      <c r="K68" s="223">
        <f>SUM(I68:J68)</f>
        <v>196</v>
      </c>
      <c r="L68" s="98"/>
      <c r="M68" s="86"/>
      <c r="N68" s="79"/>
      <c r="O68" s="110"/>
      <c r="P68" s="292"/>
      <c r="Q68" s="16"/>
      <c r="R68" s="16"/>
      <c r="S68" s="16"/>
      <c r="T68" s="16"/>
      <c r="U68" s="16"/>
      <c r="V68" s="16"/>
    </row>
    <row r="69" spans="1:22" ht="13.5" customHeight="1">
      <c r="A69" s="311"/>
      <c r="B69" s="440"/>
      <c r="C69" s="116"/>
      <c r="D69" s="609"/>
      <c r="E69" s="607"/>
      <c r="F69" s="607"/>
      <c r="G69" s="607"/>
      <c r="H69" s="187" t="s">
        <v>24</v>
      </c>
      <c r="I69" s="127">
        <v>92</v>
      </c>
      <c r="J69" s="127">
        <v>94</v>
      </c>
      <c r="K69" s="223">
        <f>SUM(I69:J69)</f>
        <v>186</v>
      </c>
      <c r="L69" s="98"/>
      <c r="M69" s="86"/>
      <c r="N69" s="79"/>
      <c r="O69" s="110"/>
      <c r="P69" s="292"/>
      <c r="Q69" s="16"/>
      <c r="R69" s="16"/>
      <c r="S69" s="16"/>
      <c r="T69" s="16"/>
      <c r="U69" s="16"/>
      <c r="V69" s="16"/>
    </row>
    <row r="70" spans="1:22" ht="13.5" customHeight="1">
      <c r="A70" s="311"/>
      <c r="B70" s="440"/>
      <c r="C70" s="116"/>
      <c r="D70" s="467"/>
      <c r="E70" s="468"/>
      <c r="F70" s="168"/>
      <c r="G70" s="168"/>
      <c r="H70" s="186"/>
      <c r="I70" s="51"/>
      <c r="J70" s="51"/>
      <c r="K70" s="110">
        <f>SUM(K67:K69)</f>
        <v>575</v>
      </c>
      <c r="L70" s="113" t="s">
        <v>233</v>
      </c>
      <c r="M70" s="86" t="s">
        <v>142</v>
      </c>
      <c r="N70" s="79">
        <v>19</v>
      </c>
      <c r="O70" s="110"/>
      <c r="P70" s="292"/>
      <c r="Q70" s="16"/>
      <c r="R70" s="16"/>
      <c r="S70" s="16"/>
      <c r="T70" s="16"/>
      <c r="U70" s="16"/>
      <c r="V70" s="16"/>
    </row>
    <row r="71" spans="1:22" ht="13.5" customHeight="1">
      <c r="A71" s="311">
        <v>4</v>
      </c>
      <c r="B71" s="72" t="s">
        <v>153</v>
      </c>
      <c r="C71" s="116"/>
      <c r="D71" s="609" t="s">
        <v>78</v>
      </c>
      <c r="E71" s="607" t="s">
        <v>328</v>
      </c>
      <c r="F71" s="607"/>
      <c r="G71" s="607"/>
      <c r="H71" s="186" t="s">
        <v>25</v>
      </c>
      <c r="I71" s="127">
        <v>95</v>
      </c>
      <c r="J71" s="127">
        <v>92</v>
      </c>
      <c r="K71" s="223">
        <f>SUM(I71:J71)</f>
        <v>187</v>
      </c>
      <c r="L71" s="98"/>
      <c r="M71" s="86"/>
      <c r="N71" s="79"/>
      <c r="O71" s="110"/>
      <c r="P71" s="292"/>
      <c r="Q71" s="16"/>
      <c r="R71" s="16"/>
      <c r="S71" s="16"/>
      <c r="T71" s="16"/>
      <c r="U71" s="16"/>
      <c r="V71" s="16"/>
    </row>
    <row r="72" spans="1:22" ht="13.5" customHeight="1">
      <c r="A72" s="311"/>
      <c r="B72" s="440"/>
      <c r="C72" s="116"/>
      <c r="D72" s="609"/>
      <c r="E72" s="607"/>
      <c r="F72" s="607"/>
      <c r="G72" s="607"/>
      <c r="H72" s="187" t="s">
        <v>23</v>
      </c>
      <c r="I72" s="127">
        <v>100</v>
      </c>
      <c r="J72" s="127">
        <v>100</v>
      </c>
      <c r="K72" s="223">
        <f>SUM(I72:J72)</f>
        <v>200</v>
      </c>
      <c r="L72" s="98"/>
      <c r="M72" s="86"/>
      <c r="N72" s="79"/>
      <c r="O72" s="110"/>
      <c r="P72" s="292"/>
      <c r="Q72" s="16"/>
      <c r="R72" s="16"/>
      <c r="S72" s="16"/>
      <c r="T72" s="16"/>
      <c r="U72" s="16"/>
      <c r="V72" s="16"/>
    </row>
    <row r="73" spans="1:22" ht="13.5" customHeight="1">
      <c r="A73" s="311"/>
      <c r="B73" s="440"/>
      <c r="C73" s="116"/>
      <c r="D73" s="609"/>
      <c r="E73" s="607"/>
      <c r="F73" s="607"/>
      <c r="G73" s="607"/>
      <c r="H73" s="187" t="s">
        <v>24</v>
      </c>
      <c r="I73" s="127">
        <v>96</v>
      </c>
      <c r="J73" s="127">
        <v>92</v>
      </c>
      <c r="K73" s="223">
        <f>SUM(I73:J73)</f>
        <v>188</v>
      </c>
      <c r="L73" s="98"/>
      <c r="M73" s="86"/>
      <c r="N73" s="79"/>
      <c r="O73" s="110"/>
      <c r="P73" s="292"/>
      <c r="Q73" s="16"/>
      <c r="R73" s="16"/>
      <c r="S73" s="16"/>
      <c r="T73" s="16"/>
      <c r="U73" s="16"/>
      <c r="V73" s="16"/>
    </row>
    <row r="74" spans="1:22" ht="13.5" customHeight="1">
      <c r="A74" s="311"/>
      <c r="B74" s="440"/>
      <c r="C74" s="116"/>
      <c r="D74" s="467"/>
      <c r="E74" s="468"/>
      <c r="F74" s="168"/>
      <c r="G74" s="168"/>
      <c r="H74" s="186"/>
      <c r="I74" s="51"/>
      <c r="J74" s="51"/>
      <c r="K74" s="110">
        <f>SUM(K71:K73)</f>
        <v>575</v>
      </c>
      <c r="L74" s="113" t="s">
        <v>233</v>
      </c>
      <c r="M74" s="86" t="s">
        <v>16</v>
      </c>
      <c r="N74" s="79" t="s">
        <v>235</v>
      </c>
      <c r="O74" s="110"/>
      <c r="P74" s="292"/>
      <c r="Q74" s="16"/>
      <c r="R74" s="16"/>
      <c r="S74" s="16"/>
      <c r="T74" s="16"/>
      <c r="U74" s="16"/>
      <c r="V74" s="16"/>
    </row>
    <row r="75" spans="1:22" ht="13.5" customHeight="1">
      <c r="A75" s="311">
        <v>5</v>
      </c>
      <c r="B75" s="72" t="s">
        <v>342</v>
      </c>
      <c r="C75" s="116"/>
      <c r="D75" s="609" t="s">
        <v>343</v>
      </c>
      <c r="E75" s="607" t="s">
        <v>79</v>
      </c>
      <c r="F75" s="607"/>
      <c r="G75" s="607"/>
      <c r="H75" s="186" t="s">
        <v>25</v>
      </c>
      <c r="I75" s="127">
        <v>96</v>
      </c>
      <c r="J75" s="127">
        <v>97</v>
      </c>
      <c r="K75" s="223">
        <f>SUM(I75:J75)</f>
        <v>193</v>
      </c>
      <c r="L75" s="98"/>
      <c r="M75" s="86"/>
      <c r="N75" s="79"/>
      <c r="O75" s="110"/>
      <c r="P75" s="292"/>
      <c r="Q75" s="16"/>
      <c r="R75" s="16"/>
      <c r="S75" s="16"/>
      <c r="T75" s="16"/>
      <c r="U75" s="16"/>
      <c r="V75" s="16"/>
    </row>
    <row r="76" spans="1:22" ht="13.5" customHeight="1">
      <c r="A76" s="311"/>
      <c r="B76" s="440"/>
      <c r="C76" s="116"/>
      <c r="D76" s="609"/>
      <c r="E76" s="607"/>
      <c r="F76" s="607"/>
      <c r="G76" s="607"/>
      <c r="H76" s="187" t="s">
        <v>23</v>
      </c>
      <c r="I76" s="127">
        <v>98</v>
      </c>
      <c r="J76" s="127">
        <v>97</v>
      </c>
      <c r="K76" s="223">
        <f>SUM(I76:J76)</f>
        <v>195</v>
      </c>
      <c r="L76" s="98"/>
      <c r="M76" s="86"/>
      <c r="N76" s="79"/>
      <c r="O76" s="110"/>
      <c r="P76" s="292"/>
      <c r="Q76" s="16"/>
      <c r="R76" s="16"/>
      <c r="S76" s="16"/>
      <c r="T76" s="16"/>
      <c r="U76" s="16"/>
      <c r="V76" s="16"/>
    </row>
    <row r="77" spans="1:22" ht="13.5" customHeight="1">
      <c r="A77" s="311"/>
      <c r="B77" s="440"/>
      <c r="C77" s="116"/>
      <c r="D77" s="609"/>
      <c r="E77" s="607"/>
      <c r="F77" s="607"/>
      <c r="G77" s="607"/>
      <c r="H77" s="187" t="s">
        <v>24</v>
      </c>
      <c r="I77" s="127">
        <v>93</v>
      </c>
      <c r="J77" s="127">
        <v>94</v>
      </c>
      <c r="K77" s="223">
        <f>SUM(I77:J77)</f>
        <v>187</v>
      </c>
      <c r="L77" s="98"/>
      <c r="M77" s="86"/>
      <c r="N77" s="79"/>
      <c r="O77" s="110"/>
      <c r="P77" s="292"/>
      <c r="Q77" s="16"/>
      <c r="R77" s="16"/>
      <c r="S77" s="16"/>
      <c r="T77" s="16"/>
      <c r="U77" s="16"/>
      <c r="V77" s="16"/>
    </row>
    <row r="78" spans="1:22" ht="13.5" customHeight="1">
      <c r="A78" s="311"/>
      <c r="B78" s="440"/>
      <c r="C78" s="116"/>
      <c r="D78" s="467"/>
      <c r="E78" s="468"/>
      <c r="F78" s="168"/>
      <c r="G78" s="168"/>
      <c r="H78" s="186"/>
      <c r="I78" s="51"/>
      <c r="J78" s="51"/>
      <c r="K78" s="110">
        <f>SUM(K75:K77)</f>
        <v>575</v>
      </c>
      <c r="L78" s="113" t="s">
        <v>166</v>
      </c>
      <c r="M78" s="86" t="s">
        <v>16</v>
      </c>
      <c r="N78" s="79">
        <v>16</v>
      </c>
      <c r="O78" s="110"/>
      <c r="P78" s="292"/>
      <c r="Q78" s="16"/>
      <c r="R78" s="16"/>
      <c r="S78" s="16"/>
      <c r="T78" s="16"/>
      <c r="U78" s="16"/>
      <c r="V78" s="16"/>
    </row>
    <row r="79" spans="1:18" ht="13.5" customHeight="1">
      <c r="A79" s="311">
        <v>6</v>
      </c>
      <c r="B79" s="72" t="s">
        <v>163</v>
      </c>
      <c r="C79" s="116"/>
      <c r="D79" s="609" t="s">
        <v>59</v>
      </c>
      <c r="E79" s="607" t="s">
        <v>30</v>
      </c>
      <c r="F79" s="607"/>
      <c r="G79" s="607"/>
      <c r="H79" s="186" t="s">
        <v>25</v>
      </c>
      <c r="I79" s="51">
        <v>95</v>
      </c>
      <c r="J79" s="51">
        <v>95</v>
      </c>
      <c r="K79" s="109">
        <f>SUM(I79:J79)</f>
        <v>190</v>
      </c>
      <c r="L79" s="98"/>
      <c r="M79" s="86"/>
      <c r="N79" s="79"/>
      <c r="O79" s="110"/>
      <c r="P79" s="315"/>
      <c r="Q79" s="185"/>
      <c r="R79" s="55"/>
    </row>
    <row r="80" spans="1:18" ht="13.5" customHeight="1">
      <c r="A80" s="311"/>
      <c r="B80" s="440"/>
      <c r="C80" s="116"/>
      <c r="D80" s="609"/>
      <c r="E80" s="607"/>
      <c r="F80" s="607"/>
      <c r="G80" s="607"/>
      <c r="H80" s="187" t="s">
        <v>23</v>
      </c>
      <c r="I80" s="51">
        <v>98</v>
      </c>
      <c r="J80" s="51">
        <v>94</v>
      </c>
      <c r="K80" s="109">
        <f>SUM(I80:J80)</f>
        <v>192</v>
      </c>
      <c r="L80" s="98"/>
      <c r="M80" s="86"/>
      <c r="N80" s="79"/>
      <c r="O80" s="110"/>
      <c r="P80" s="315"/>
      <c r="Q80" s="185"/>
      <c r="R80" s="55"/>
    </row>
    <row r="81" spans="1:18" ht="13.5" customHeight="1">
      <c r="A81" s="311"/>
      <c r="B81" s="440"/>
      <c r="C81" s="116"/>
      <c r="D81" s="609"/>
      <c r="E81" s="607"/>
      <c r="F81" s="607"/>
      <c r="G81" s="607"/>
      <c r="H81" s="187" t="s">
        <v>24</v>
      </c>
      <c r="I81" s="51">
        <v>92</v>
      </c>
      <c r="J81" s="51">
        <v>94</v>
      </c>
      <c r="K81" s="109">
        <f>SUM(I81:J81)</f>
        <v>186</v>
      </c>
      <c r="L81" s="98"/>
      <c r="M81" s="86"/>
      <c r="N81" s="79"/>
      <c r="O81" s="110"/>
      <c r="P81" s="315"/>
      <c r="Q81" s="185"/>
      <c r="R81" s="55"/>
    </row>
    <row r="82" spans="1:18" ht="13.5" customHeight="1">
      <c r="A82" s="311"/>
      <c r="B82" s="440"/>
      <c r="C82" s="116"/>
      <c r="D82" s="467"/>
      <c r="E82" s="468"/>
      <c r="F82" s="168"/>
      <c r="G82" s="168"/>
      <c r="H82" s="186"/>
      <c r="I82" s="51"/>
      <c r="J82" s="51"/>
      <c r="K82" s="110">
        <f>SUM(K79:K81)</f>
        <v>568</v>
      </c>
      <c r="L82" s="113" t="s">
        <v>166</v>
      </c>
      <c r="M82" s="86" t="s">
        <v>9</v>
      </c>
      <c r="N82" s="79">
        <v>11</v>
      </c>
      <c r="O82" s="110"/>
      <c r="P82" s="315"/>
      <c r="Q82" s="55"/>
      <c r="R82" s="55"/>
    </row>
    <row r="83" spans="1:16" ht="13.5" customHeight="1">
      <c r="A83" s="311">
        <v>7</v>
      </c>
      <c r="B83" s="72" t="s">
        <v>345</v>
      </c>
      <c r="C83" s="116"/>
      <c r="D83" s="609" t="s">
        <v>129</v>
      </c>
      <c r="E83" s="607" t="s">
        <v>162</v>
      </c>
      <c r="F83" s="607"/>
      <c r="G83" s="607"/>
      <c r="H83" s="186" t="s">
        <v>25</v>
      </c>
      <c r="I83" s="51">
        <v>95</v>
      </c>
      <c r="J83" s="51">
        <v>96</v>
      </c>
      <c r="K83" s="109">
        <f>SUM(I83:J83)</f>
        <v>191</v>
      </c>
      <c r="L83" s="98"/>
      <c r="M83" s="86"/>
      <c r="N83" s="79"/>
      <c r="O83" s="110"/>
      <c r="P83" s="292"/>
    </row>
    <row r="84" spans="1:16" ht="13.5" customHeight="1">
      <c r="A84" s="311"/>
      <c r="B84" s="440"/>
      <c r="C84" s="116"/>
      <c r="D84" s="609"/>
      <c r="E84" s="607"/>
      <c r="F84" s="607"/>
      <c r="G84" s="607"/>
      <c r="H84" s="187" t="s">
        <v>23</v>
      </c>
      <c r="I84" s="51">
        <v>95</v>
      </c>
      <c r="J84" s="51">
        <v>95</v>
      </c>
      <c r="K84" s="109">
        <f>SUM(I84:J84)</f>
        <v>190</v>
      </c>
      <c r="L84" s="98"/>
      <c r="M84" s="86"/>
      <c r="N84" s="79"/>
      <c r="O84" s="110"/>
      <c r="P84" s="292"/>
    </row>
    <row r="85" spans="1:16" ht="13.5" customHeight="1">
      <c r="A85" s="311"/>
      <c r="B85" s="440"/>
      <c r="C85" s="116"/>
      <c r="D85" s="609"/>
      <c r="E85" s="607"/>
      <c r="F85" s="607"/>
      <c r="G85" s="607"/>
      <c r="H85" s="187" t="s">
        <v>24</v>
      </c>
      <c r="I85" s="51">
        <v>95</v>
      </c>
      <c r="J85" s="51">
        <v>92</v>
      </c>
      <c r="K85" s="109">
        <f>SUM(I85:J85)</f>
        <v>187</v>
      </c>
      <c r="L85" s="98"/>
      <c r="M85" s="86"/>
      <c r="N85" s="79"/>
      <c r="O85" s="110"/>
      <c r="P85" s="292"/>
    </row>
    <row r="86" spans="1:16" ht="13.5" customHeight="1">
      <c r="A86" s="311"/>
      <c r="B86" s="440"/>
      <c r="C86" s="116"/>
      <c r="D86" s="467"/>
      <c r="E86" s="468"/>
      <c r="F86" s="168"/>
      <c r="G86" s="168"/>
      <c r="H86" s="186"/>
      <c r="I86" s="51"/>
      <c r="J86" s="51"/>
      <c r="K86" s="110">
        <f>SUM(K83:K85)</f>
        <v>568</v>
      </c>
      <c r="L86" s="113" t="s">
        <v>187</v>
      </c>
      <c r="M86" s="86" t="s">
        <v>9</v>
      </c>
      <c r="N86" s="79">
        <v>7</v>
      </c>
      <c r="O86" s="110"/>
      <c r="P86" s="292"/>
    </row>
    <row r="87" spans="1:22" ht="13.5" customHeight="1">
      <c r="A87" s="311">
        <v>8</v>
      </c>
      <c r="B87" s="72" t="s">
        <v>340</v>
      </c>
      <c r="C87" s="116"/>
      <c r="D87" s="609" t="s">
        <v>164</v>
      </c>
      <c r="E87" s="607" t="s">
        <v>341</v>
      </c>
      <c r="F87" s="607"/>
      <c r="G87" s="607"/>
      <c r="H87" s="186" t="s">
        <v>25</v>
      </c>
      <c r="I87" s="51">
        <v>93</v>
      </c>
      <c r="J87" s="51">
        <v>97</v>
      </c>
      <c r="K87" s="109">
        <f>SUM(I87:J87)</f>
        <v>190</v>
      </c>
      <c r="L87" s="98"/>
      <c r="M87" s="86"/>
      <c r="N87" s="79"/>
      <c r="O87" s="110"/>
      <c r="P87" s="315"/>
      <c r="Q87" s="16"/>
      <c r="R87" s="16"/>
      <c r="S87" s="16"/>
      <c r="T87" s="16"/>
      <c r="U87" s="16"/>
      <c r="V87" s="16"/>
    </row>
    <row r="88" spans="1:22" ht="13.5" customHeight="1">
      <c r="A88" s="311"/>
      <c r="B88" s="440"/>
      <c r="C88" s="116"/>
      <c r="D88" s="609"/>
      <c r="E88" s="607"/>
      <c r="F88" s="607"/>
      <c r="G88" s="607"/>
      <c r="H88" s="187" t="s">
        <v>23</v>
      </c>
      <c r="I88" s="51">
        <v>99</v>
      </c>
      <c r="J88" s="51">
        <v>96</v>
      </c>
      <c r="K88" s="109">
        <f>SUM(I88:J88)</f>
        <v>195</v>
      </c>
      <c r="L88" s="98"/>
      <c r="M88" s="86"/>
      <c r="N88" s="79"/>
      <c r="O88" s="110"/>
      <c r="P88" s="315"/>
      <c r="Q88" s="16"/>
      <c r="R88" s="16"/>
      <c r="S88" s="16"/>
      <c r="T88" s="16"/>
      <c r="U88" s="16"/>
      <c r="V88" s="16"/>
    </row>
    <row r="89" spans="1:22" ht="13.5" customHeight="1">
      <c r="A89" s="311"/>
      <c r="B89" s="440"/>
      <c r="C89" s="116"/>
      <c r="D89" s="609"/>
      <c r="E89" s="607"/>
      <c r="F89" s="607"/>
      <c r="G89" s="607"/>
      <c r="H89" s="187" t="s">
        <v>24</v>
      </c>
      <c r="I89" s="51">
        <v>90</v>
      </c>
      <c r="J89" s="51">
        <v>92</v>
      </c>
      <c r="K89" s="109">
        <f>SUM(I89:J89)</f>
        <v>182</v>
      </c>
      <c r="L89" s="98"/>
      <c r="M89" s="86"/>
      <c r="N89" s="79"/>
      <c r="O89" s="110"/>
      <c r="P89" s="315"/>
      <c r="Q89" s="16"/>
      <c r="R89" s="16"/>
      <c r="S89" s="16"/>
      <c r="T89" s="16"/>
      <c r="U89" s="16"/>
      <c r="V89" s="16"/>
    </row>
    <row r="90" spans="1:22" ht="13.5" customHeight="1">
      <c r="A90" s="311"/>
      <c r="B90" s="440"/>
      <c r="C90" s="116"/>
      <c r="D90" s="467"/>
      <c r="E90" s="468"/>
      <c r="F90" s="168"/>
      <c r="G90" s="168"/>
      <c r="H90" s="186"/>
      <c r="I90" s="51"/>
      <c r="J90" s="51"/>
      <c r="K90" s="110">
        <f>SUM(K87:K89)</f>
        <v>567</v>
      </c>
      <c r="L90" s="113" t="s">
        <v>182</v>
      </c>
      <c r="M90" s="86" t="s">
        <v>9</v>
      </c>
      <c r="N90" s="79">
        <v>9</v>
      </c>
      <c r="O90" s="110"/>
      <c r="P90" s="315"/>
      <c r="Q90" s="16"/>
      <c r="R90" s="16"/>
      <c r="S90" s="16"/>
      <c r="T90" s="16"/>
      <c r="U90" s="16"/>
      <c r="V90" s="16"/>
    </row>
    <row r="91" spans="1:21" ht="13.5" customHeight="1">
      <c r="A91" s="311">
        <v>9</v>
      </c>
      <c r="B91" s="72" t="s">
        <v>62</v>
      </c>
      <c r="C91" s="116"/>
      <c r="D91" s="609" t="s">
        <v>350</v>
      </c>
      <c r="E91" s="607" t="s">
        <v>83</v>
      </c>
      <c r="F91" s="607"/>
      <c r="G91" s="607"/>
      <c r="H91" s="186" t="s">
        <v>25</v>
      </c>
      <c r="I91" s="51">
        <v>94</v>
      </c>
      <c r="J91" s="51">
        <v>95</v>
      </c>
      <c r="K91" s="109">
        <f>SUM(I91:J91)</f>
        <v>189</v>
      </c>
      <c r="L91" s="98"/>
      <c r="M91" s="86"/>
      <c r="N91" s="79"/>
      <c r="O91" s="110"/>
      <c r="P91" s="315"/>
      <c r="Q91" s="55"/>
      <c r="R91" s="55"/>
      <c r="T91" s="165"/>
      <c r="U91" s="165"/>
    </row>
    <row r="92" spans="1:16" ht="13.5" customHeight="1">
      <c r="A92" s="311"/>
      <c r="B92" s="440"/>
      <c r="C92" s="116"/>
      <c r="D92" s="609"/>
      <c r="E92" s="607"/>
      <c r="F92" s="607"/>
      <c r="G92" s="607"/>
      <c r="H92" s="187" t="s">
        <v>23</v>
      </c>
      <c r="I92" s="51">
        <v>95</v>
      </c>
      <c r="J92" s="51">
        <v>98</v>
      </c>
      <c r="K92" s="109">
        <f>SUM(I92:J92)</f>
        <v>193</v>
      </c>
      <c r="L92" s="98"/>
      <c r="M92" s="86"/>
      <c r="N92" s="79"/>
      <c r="O92" s="110"/>
      <c r="P92" s="315"/>
    </row>
    <row r="93" spans="1:16" ht="13.5" customHeight="1">
      <c r="A93" s="311"/>
      <c r="B93" s="440"/>
      <c r="C93" s="116"/>
      <c r="D93" s="609"/>
      <c r="E93" s="607"/>
      <c r="F93" s="607"/>
      <c r="G93" s="607"/>
      <c r="H93" s="187" t="s">
        <v>24</v>
      </c>
      <c r="I93" s="51">
        <v>94</v>
      </c>
      <c r="J93" s="51">
        <v>88</v>
      </c>
      <c r="K93" s="109">
        <f>SUM(I93:J93)</f>
        <v>182</v>
      </c>
      <c r="L93" s="98"/>
      <c r="M93" s="86"/>
      <c r="N93" s="79"/>
      <c r="O93" s="110"/>
      <c r="P93" s="315"/>
    </row>
    <row r="94" spans="1:16" ht="13.5" customHeight="1">
      <c r="A94" s="311"/>
      <c r="B94" s="440"/>
      <c r="C94" s="116"/>
      <c r="D94" s="467"/>
      <c r="E94" s="468"/>
      <c r="F94" s="168"/>
      <c r="G94" s="168"/>
      <c r="H94" s="186"/>
      <c r="I94" s="51"/>
      <c r="J94" s="51"/>
      <c r="K94" s="110">
        <f>SUM(K91:K93)</f>
        <v>564</v>
      </c>
      <c r="L94" s="113" t="s">
        <v>166</v>
      </c>
      <c r="M94" s="86" t="s">
        <v>9</v>
      </c>
      <c r="N94" s="79">
        <v>5</v>
      </c>
      <c r="O94" s="110"/>
      <c r="P94" s="315"/>
    </row>
    <row r="95" spans="1:16" ht="13.5" customHeight="1">
      <c r="A95" s="311">
        <v>10</v>
      </c>
      <c r="B95" s="72" t="s">
        <v>384</v>
      </c>
      <c r="C95" s="116"/>
      <c r="D95" s="609" t="s">
        <v>487</v>
      </c>
      <c r="E95" s="607" t="s">
        <v>162</v>
      </c>
      <c r="F95" s="607"/>
      <c r="G95" s="607"/>
      <c r="H95" s="186" t="s">
        <v>25</v>
      </c>
      <c r="I95" s="127">
        <v>93</v>
      </c>
      <c r="J95" s="127">
        <v>95</v>
      </c>
      <c r="K95" s="223">
        <f>SUM(I95:J95)</f>
        <v>188</v>
      </c>
      <c r="L95" s="98"/>
      <c r="M95" s="86"/>
      <c r="N95" s="79"/>
      <c r="O95" s="110"/>
      <c r="P95" s="315"/>
    </row>
    <row r="96" spans="1:16" ht="13.5" customHeight="1">
      <c r="A96" s="311"/>
      <c r="B96" s="440"/>
      <c r="C96" s="116"/>
      <c r="D96" s="609"/>
      <c r="E96" s="607"/>
      <c r="F96" s="607"/>
      <c r="G96" s="607"/>
      <c r="H96" s="187" t="s">
        <v>23</v>
      </c>
      <c r="I96" s="127">
        <v>94</v>
      </c>
      <c r="J96" s="127">
        <v>96</v>
      </c>
      <c r="K96" s="223">
        <f>SUM(I96:J96)</f>
        <v>190</v>
      </c>
      <c r="L96" s="98"/>
      <c r="M96" s="86"/>
      <c r="N96" s="79"/>
      <c r="O96" s="110"/>
      <c r="P96" s="315"/>
    </row>
    <row r="97" spans="1:16" ht="13.5" customHeight="1">
      <c r="A97" s="311"/>
      <c r="B97" s="440"/>
      <c r="C97" s="116"/>
      <c r="D97" s="609"/>
      <c r="E97" s="607"/>
      <c r="F97" s="607"/>
      <c r="G97" s="607"/>
      <c r="H97" s="187" t="s">
        <v>24</v>
      </c>
      <c r="I97" s="127">
        <v>94</v>
      </c>
      <c r="J97" s="127">
        <v>90</v>
      </c>
      <c r="K97" s="223">
        <f>SUM(I97:J97)</f>
        <v>184</v>
      </c>
      <c r="L97" s="98"/>
      <c r="M97" s="86"/>
      <c r="N97" s="79"/>
      <c r="O97" s="110"/>
      <c r="P97" s="315"/>
    </row>
    <row r="98" spans="1:16" ht="13.5" customHeight="1">
      <c r="A98" s="311"/>
      <c r="B98" s="440"/>
      <c r="C98" s="116"/>
      <c r="D98" s="467"/>
      <c r="E98" s="468"/>
      <c r="F98" s="168"/>
      <c r="G98" s="168"/>
      <c r="H98" s="186"/>
      <c r="I98" s="51"/>
      <c r="J98" s="51"/>
      <c r="K98" s="110">
        <f>SUM(K95:K97)</f>
        <v>562</v>
      </c>
      <c r="L98" s="113" t="s">
        <v>41</v>
      </c>
      <c r="M98" s="86" t="s">
        <v>9</v>
      </c>
      <c r="N98" s="79" t="s">
        <v>235</v>
      </c>
      <c r="O98" s="110"/>
      <c r="P98" s="315"/>
    </row>
    <row r="99" spans="1:16" ht="13.5" customHeight="1">
      <c r="A99" s="311">
        <v>11</v>
      </c>
      <c r="B99" s="72" t="s">
        <v>386</v>
      </c>
      <c r="C99" s="116"/>
      <c r="D99" s="609" t="s">
        <v>125</v>
      </c>
      <c r="E99" s="607" t="s">
        <v>83</v>
      </c>
      <c r="F99" s="607"/>
      <c r="G99" s="607"/>
      <c r="H99" s="186" t="s">
        <v>25</v>
      </c>
      <c r="I99" s="51">
        <v>96</v>
      </c>
      <c r="J99" s="51">
        <v>91</v>
      </c>
      <c r="K99" s="109">
        <f>SUM(I99:J99)</f>
        <v>187</v>
      </c>
      <c r="L99" s="98"/>
      <c r="M99" s="86"/>
      <c r="N99" s="79"/>
      <c r="O99" s="110"/>
      <c r="P99" s="315"/>
    </row>
    <row r="100" spans="1:16" ht="13.5" customHeight="1">
      <c r="A100" s="311"/>
      <c r="B100" s="440"/>
      <c r="C100" s="116"/>
      <c r="D100" s="609"/>
      <c r="E100" s="607"/>
      <c r="F100" s="607"/>
      <c r="G100" s="607"/>
      <c r="H100" s="187" t="s">
        <v>23</v>
      </c>
      <c r="I100" s="51">
        <v>96</v>
      </c>
      <c r="J100" s="51">
        <v>96</v>
      </c>
      <c r="K100" s="109">
        <f>SUM(I100:J100)</f>
        <v>192</v>
      </c>
      <c r="L100" s="98"/>
      <c r="M100" s="86"/>
      <c r="N100" s="79"/>
      <c r="O100" s="110"/>
      <c r="P100" s="315"/>
    </row>
    <row r="101" spans="1:16" ht="13.5" customHeight="1">
      <c r="A101" s="311"/>
      <c r="B101" s="440"/>
      <c r="C101" s="116"/>
      <c r="D101" s="609"/>
      <c r="E101" s="607"/>
      <c r="F101" s="607"/>
      <c r="G101" s="607"/>
      <c r="H101" s="187" t="s">
        <v>24</v>
      </c>
      <c r="I101" s="51">
        <v>91</v>
      </c>
      <c r="J101" s="51">
        <v>90</v>
      </c>
      <c r="K101" s="109">
        <f>SUM(I101:J101)</f>
        <v>181</v>
      </c>
      <c r="L101" s="98"/>
      <c r="M101" s="86"/>
      <c r="N101" s="79"/>
      <c r="O101" s="110"/>
      <c r="P101" s="315"/>
    </row>
    <row r="102" spans="1:16" ht="13.5" customHeight="1">
      <c r="A102" s="311"/>
      <c r="B102" s="440"/>
      <c r="C102" s="116"/>
      <c r="D102" s="467"/>
      <c r="E102" s="468"/>
      <c r="F102" s="168"/>
      <c r="G102" s="168"/>
      <c r="H102" s="186"/>
      <c r="I102" s="51"/>
      <c r="J102" s="51"/>
      <c r="K102" s="110">
        <f>SUM(K99:K101)</f>
        <v>560</v>
      </c>
      <c r="L102" s="113" t="s">
        <v>50</v>
      </c>
      <c r="M102" s="86" t="s">
        <v>9</v>
      </c>
      <c r="N102" s="79" t="s">
        <v>235</v>
      </c>
      <c r="O102" s="110"/>
      <c r="P102" s="315"/>
    </row>
    <row r="103" spans="1:16" ht="13.5" customHeight="1">
      <c r="A103" s="311">
        <v>12</v>
      </c>
      <c r="B103" s="72" t="s">
        <v>63</v>
      </c>
      <c r="C103" s="116"/>
      <c r="D103" s="609" t="s">
        <v>117</v>
      </c>
      <c r="E103" s="607" t="s">
        <v>574</v>
      </c>
      <c r="F103" s="607"/>
      <c r="G103" s="607"/>
      <c r="H103" s="186" t="s">
        <v>25</v>
      </c>
      <c r="I103" s="127">
        <v>92</v>
      </c>
      <c r="J103" s="127">
        <v>88</v>
      </c>
      <c r="K103" s="223">
        <f>SUM(I103:J103)</f>
        <v>180</v>
      </c>
      <c r="L103" s="98"/>
      <c r="M103" s="86"/>
      <c r="N103" s="22"/>
      <c r="O103" s="110"/>
      <c r="P103" s="315"/>
    </row>
    <row r="104" spans="1:16" ht="13.5" customHeight="1">
      <c r="A104" s="311"/>
      <c r="B104" s="253"/>
      <c r="D104" s="609"/>
      <c r="E104" s="607"/>
      <c r="F104" s="607"/>
      <c r="G104" s="607"/>
      <c r="H104" s="187" t="s">
        <v>23</v>
      </c>
      <c r="I104" s="127">
        <v>97</v>
      </c>
      <c r="J104" s="127">
        <v>97</v>
      </c>
      <c r="K104" s="223">
        <f>SUM(I104:J104)</f>
        <v>194</v>
      </c>
      <c r="L104" s="98"/>
      <c r="M104" s="86"/>
      <c r="N104" s="22"/>
      <c r="O104" s="110"/>
      <c r="P104" s="315"/>
    </row>
    <row r="105" spans="1:16" ht="13.5" customHeight="1">
      <c r="A105" s="311"/>
      <c r="B105" s="253"/>
      <c r="D105" s="609"/>
      <c r="E105" s="607"/>
      <c r="F105" s="607"/>
      <c r="G105" s="607"/>
      <c r="H105" s="187" t="s">
        <v>24</v>
      </c>
      <c r="I105" s="127">
        <v>93</v>
      </c>
      <c r="J105" s="127">
        <v>93</v>
      </c>
      <c r="K105" s="223">
        <f>SUM(I105:J105)</f>
        <v>186</v>
      </c>
      <c r="L105" s="98"/>
      <c r="M105" s="86"/>
      <c r="N105" s="22"/>
      <c r="O105" s="110"/>
      <c r="P105" s="315"/>
    </row>
    <row r="106" spans="1:16" ht="13.5" customHeight="1">
      <c r="A106" s="311"/>
      <c r="B106" s="253"/>
      <c r="D106" s="467"/>
      <c r="E106" s="468"/>
      <c r="F106" s="168"/>
      <c r="G106" s="168"/>
      <c r="H106" s="186"/>
      <c r="I106" s="51"/>
      <c r="J106" s="51"/>
      <c r="K106" s="110">
        <f>SUM(K103:K105)</f>
        <v>560</v>
      </c>
      <c r="L106" s="113" t="s">
        <v>148</v>
      </c>
      <c r="M106" s="86" t="s">
        <v>9</v>
      </c>
      <c r="N106" s="86">
        <v>4</v>
      </c>
      <c r="O106" s="110"/>
      <c r="P106" s="315"/>
    </row>
    <row r="107" spans="1:16" ht="13.5" customHeight="1">
      <c r="A107" s="311"/>
      <c r="B107" s="253"/>
      <c r="D107" s="467"/>
      <c r="E107" s="468"/>
      <c r="F107" s="168"/>
      <c r="G107" s="168"/>
      <c r="H107" s="186"/>
      <c r="I107" s="51"/>
      <c r="J107" s="51"/>
      <c r="K107" s="110"/>
      <c r="L107" s="113"/>
      <c r="M107" s="86"/>
      <c r="N107" s="86"/>
      <c r="O107" s="110"/>
      <c r="P107" s="315"/>
    </row>
    <row r="108" spans="1:16" ht="13.5" customHeight="1">
      <c r="A108" s="311"/>
      <c r="B108" s="253"/>
      <c r="D108" s="467"/>
      <c r="E108" s="468"/>
      <c r="F108" s="168"/>
      <c r="G108" s="168"/>
      <c r="H108" s="186"/>
      <c r="I108" s="51"/>
      <c r="J108" s="51"/>
      <c r="K108" s="110"/>
      <c r="L108" s="113"/>
      <c r="M108" s="86"/>
      <c r="N108" s="86"/>
      <c r="O108" s="110"/>
      <c r="P108" s="315"/>
    </row>
    <row r="109" spans="1:16" ht="13.5" customHeight="1">
      <c r="A109" s="311"/>
      <c r="B109" s="253"/>
      <c r="D109" s="467"/>
      <c r="E109" s="468"/>
      <c r="F109" s="168"/>
      <c r="G109" s="168"/>
      <c r="H109" s="186"/>
      <c r="I109" s="51"/>
      <c r="J109" s="357" t="s">
        <v>207</v>
      </c>
      <c r="K109" s="110"/>
      <c r="L109" s="113"/>
      <c r="M109" s="86"/>
      <c r="N109" s="86"/>
      <c r="O109" s="110"/>
      <c r="P109" s="315"/>
    </row>
    <row r="110" spans="1:16" ht="13.5" customHeight="1">
      <c r="A110" s="311"/>
      <c r="B110" s="253"/>
      <c r="D110" s="467"/>
      <c r="E110" s="468"/>
      <c r="F110" s="168"/>
      <c r="G110" s="168"/>
      <c r="H110" s="186"/>
      <c r="I110" s="51"/>
      <c r="J110" s="51"/>
      <c r="K110" s="110"/>
      <c r="L110" s="113"/>
      <c r="M110" s="86"/>
      <c r="N110" s="86"/>
      <c r="O110" s="110"/>
      <c r="P110" s="315"/>
    </row>
    <row r="111" spans="1:17" ht="13.5" customHeight="1">
      <c r="A111" s="311">
        <v>13</v>
      </c>
      <c r="B111" s="72" t="s">
        <v>351</v>
      </c>
      <c r="C111" s="116"/>
      <c r="D111" s="609" t="s">
        <v>352</v>
      </c>
      <c r="E111" s="607" t="s">
        <v>216</v>
      </c>
      <c r="F111" s="607"/>
      <c r="G111" s="607"/>
      <c r="H111" s="186" t="s">
        <v>25</v>
      </c>
      <c r="I111" s="127">
        <v>93</v>
      </c>
      <c r="J111" s="127">
        <v>93</v>
      </c>
      <c r="K111" s="223">
        <f>SUM(I111:J111)</f>
        <v>186</v>
      </c>
      <c r="L111" s="98"/>
      <c r="M111" s="86"/>
      <c r="N111" s="79"/>
      <c r="O111" s="110"/>
      <c r="P111" s="292"/>
      <c r="Q111" s="168"/>
    </row>
    <row r="112" spans="1:17" ht="13.5" customHeight="1">
      <c r="A112" s="311"/>
      <c r="B112" s="440"/>
      <c r="C112" s="116"/>
      <c r="D112" s="609"/>
      <c r="E112" s="607"/>
      <c r="F112" s="607"/>
      <c r="G112" s="607"/>
      <c r="H112" s="187" t="s">
        <v>23</v>
      </c>
      <c r="I112" s="127">
        <v>97</v>
      </c>
      <c r="J112" s="127">
        <v>96</v>
      </c>
      <c r="K112" s="223">
        <f>SUM(I112:J112)</f>
        <v>193</v>
      </c>
      <c r="L112" s="98"/>
      <c r="M112" s="86"/>
      <c r="N112" s="79"/>
      <c r="O112" s="110"/>
      <c r="P112" s="292"/>
      <c r="Q112" s="168"/>
    </row>
    <row r="113" spans="1:17" ht="13.5" customHeight="1">
      <c r="A113" s="311"/>
      <c r="B113" s="440"/>
      <c r="C113" s="116"/>
      <c r="D113" s="609"/>
      <c r="E113" s="607"/>
      <c r="F113" s="607"/>
      <c r="G113" s="607"/>
      <c r="H113" s="187" t="s">
        <v>24</v>
      </c>
      <c r="I113" s="127">
        <v>85</v>
      </c>
      <c r="J113" s="127">
        <v>91</v>
      </c>
      <c r="K113" s="223">
        <f>SUM(I113:J113)</f>
        <v>176</v>
      </c>
      <c r="L113" s="98"/>
      <c r="M113" s="86"/>
      <c r="N113" s="79"/>
      <c r="O113" s="110"/>
      <c r="P113" s="292"/>
      <c r="Q113" s="57"/>
    </row>
    <row r="114" spans="1:16" ht="13.5" customHeight="1">
      <c r="A114" s="311"/>
      <c r="B114" s="440"/>
      <c r="C114" s="116"/>
      <c r="D114" s="467"/>
      <c r="E114" s="468"/>
      <c r="F114" s="168"/>
      <c r="G114" s="168"/>
      <c r="H114" s="186"/>
      <c r="I114" s="51"/>
      <c r="J114" s="51"/>
      <c r="K114" s="110">
        <f>SUM(K111:K113)</f>
        <v>555</v>
      </c>
      <c r="L114" s="113" t="s">
        <v>181</v>
      </c>
      <c r="M114" s="86">
        <v>1</v>
      </c>
      <c r="N114" s="79" t="s">
        <v>235</v>
      </c>
      <c r="O114" s="110"/>
      <c r="P114" s="292"/>
    </row>
    <row r="115" spans="1:16" ht="13.5" customHeight="1">
      <c r="A115" s="311">
        <v>14</v>
      </c>
      <c r="B115" s="72" t="s">
        <v>348</v>
      </c>
      <c r="C115" s="116"/>
      <c r="D115" s="609" t="s">
        <v>488</v>
      </c>
      <c r="E115" s="607" t="s">
        <v>489</v>
      </c>
      <c r="F115" s="607"/>
      <c r="G115" s="607"/>
      <c r="H115" s="186" t="s">
        <v>25</v>
      </c>
      <c r="I115" s="127">
        <v>92</v>
      </c>
      <c r="J115" s="127">
        <v>90</v>
      </c>
      <c r="K115" s="223">
        <f>SUM(I115:J115)</f>
        <v>182</v>
      </c>
      <c r="L115" s="98"/>
      <c r="M115" s="86"/>
      <c r="N115" s="79"/>
      <c r="O115" s="110"/>
      <c r="P115" s="292"/>
    </row>
    <row r="116" spans="1:16" ht="13.5" customHeight="1">
      <c r="A116" s="311"/>
      <c r="B116" s="440"/>
      <c r="C116" s="116"/>
      <c r="D116" s="609"/>
      <c r="E116" s="607"/>
      <c r="F116" s="607"/>
      <c r="G116" s="607"/>
      <c r="H116" s="187" t="s">
        <v>23</v>
      </c>
      <c r="I116" s="127">
        <v>92</v>
      </c>
      <c r="J116" s="127">
        <v>97</v>
      </c>
      <c r="K116" s="223">
        <f>SUM(I116:J116)</f>
        <v>189</v>
      </c>
      <c r="L116" s="98"/>
      <c r="M116" s="86"/>
      <c r="N116" s="79"/>
      <c r="O116" s="110"/>
      <c r="P116" s="292"/>
    </row>
    <row r="117" spans="1:16" ht="13.5" customHeight="1">
      <c r="A117" s="311"/>
      <c r="B117" s="440"/>
      <c r="C117" s="116"/>
      <c r="D117" s="609"/>
      <c r="E117" s="607"/>
      <c r="F117" s="607"/>
      <c r="G117" s="607"/>
      <c r="H117" s="187" t="s">
        <v>24</v>
      </c>
      <c r="I117" s="127">
        <v>90</v>
      </c>
      <c r="J117" s="127">
        <v>91</v>
      </c>
      <c r="K117" s="223">
        <f>SUM(I117:J117)</f>
        <v>181</v>
      </c>
      <c r="L117" s="98"/>
      <c r="M117" s="86"/>
      <c r="N117" s="79"/>
      <c r="O117" s="110"/>
      <c r="P117" s="292"/>
    </row>
    <row r="118" spans="1:16" ht="13.5" customHeight="1">
      <c r="A118" s="311"/>
      <c r="B118" s="440"/>
      <c r="C118" s="116"/>
      <c r="D118" s="467"/>
      <c r="E118" s="468"/>
      <c r="F118" s="168"/>
      <c r="G118" s="168"/>
      <c r="H118" s="186"/>
      <c r="I118" s="51"/>
      <c r="J118" s="51"/>
      <c r="K118" s="110">
        <f>SUM(K115:K117)</f>
        <v>552</v>
      </c>
      <c r="L118" s="113" t="s">
        <v>148</v>
      </c>
      <c r="M118" s="86">
        <v>1</v>
      </c>
      <c r="N118" s="79" t="s">
        <v>45</v>
      </c>
      <c r="O118" s="110"/>
      <c r="P118" s="292"/>
    </row>
    <row r="119" spans="1:16" ht="13.5" customHeight="1">
      <c r="A119" s="311">
        <v>15</v>
      </c>
      <c r="B119" s="72" t="s">
        <v>144</v>
      </c>
      <c r="C119" s="116"/>
      <c r="D119" s="609" t="s">
        <v>483</v>
      </c>
      <c r="E119" s="607" t="s">
        <v>136</v>
      </c>
      <c r="F119" s="607"/>
      <c r="G119" s="607"/>
      <c r="H119" s="186" t="s">
        <v>25</v>
      </c>
      <c r="I119" s="127">
        <v>95</v>
      </c>
      <c r="J119" s="127">
        <v>82</v>
      </c>
      <c r="K119" s="223">
        <f>SUM(I119:J119)</f>
        <v>177</v>
      </c>
      <c r="L119" s="98"/>
      <c r="M119" s="86"/>
      <c r="N119" s="79"/>
      <c r="O119" s="110"/>
      <c r="P119" s="315"/>
    </row>
    <row r="120" spans="1:16" ht="13.5" customHeight="1">
      <c r="A120" s="311"/>
      <c r="B120" s="440"/>
      <c r="C120" s="116"/>
      <c r="D120" s="609"/>
      <c r="E120" s="607"/>
      <c r="F120" s="607"/>
      <c r="G120" s="607"/>
      <c r="H120" s="187" t="s">
        <v>23</v>
      </c>
      <c r="I120" s="127">
        <v>97</v>
      </c>
      <c r="J120" s="127">
        <v>94</v>
      </c>
      <c r="K120" s="223">
        <f>SUM(I120:J120)</f>
        <v>191</v>
      </c>
      <c r="L120" s="98"/>
      <c r="M120" s="86"/>
      <c r="N120" s="79"/>
      <c r="O120" s="110"/>
      <c r="P120" s="315"/>
    </row>
    <row r="121" spans="1:16" ht="13.5" customHeight="1">
      <c r="A121" s="311"/>
      <c r="B121" s="440"/>
      <c r="C121" s="116"/>
      <c r="D121" s="609"/>
      <c r="E121" s="607"/>
      <c r="F121" s="607"/>
      <c r="G121" s="607"/>
      <c r="H121" s="187" t="s">
        <v>24</v>
      </c>
      <c r="I121" s="127">
        <v>86</v>
      </c>
      <c r="J121" s="127">
        <v>94</v>
      </c>
      <c r="K121" s="223">
        <f>SUM(I121:J121)</f>
        <v>180</v>
      </c>
      <c r="L121" s="98"/>
      <c r="M121" s="86"/>
      <c r="N121" s="79"/>
      <c r="O121" s="110"/>
      <c r="P121" s="315"/>
    </row>
    <row r="122" spans="1:16" ht="13.5" customHeight="1">
      <c r="A122" s="311"/>
      <c r="B122" s="440"/>
      <c r="C122" s="116"/>
      <c r="D122" s="467"/>
      <c r="E122" s="468"/>
      <c r="F122" s="168"/>
      <c r="G122" s="168"/>
      <c r="H122" s="186"/>
      <c r="I122" s="51"/>
      <c r="J122" s="51"/>
      <c r="K122" s="110">
        <f>SUM(K119:K121)</f>
        <v>548</v>
      </c>
      <c r="L122" s="113" t="s">
        <v>203</v>
      </c>
      <c r="M122" s="86">
        <v>1</v>
      </c>
      <c r="N122" s="79" t="s">
        <v>235</v>
      </c>
      <c r="O122" s="110"/>
      <c r="P122" s="315"/>
    </row>
    <row r="123" spans="1:16" ht="13.5" customHeight="1">
      <c r="A123" s="311">
        <v>16</v>
      </c>
      <c r="B123" s="72" t="s">
        <v>327</v>
      </c>
      <c r="C123" s="116"/>
      <c r="D123" s="609" t="s">
        <v>575</v>
      </c>
      <c r="E123" s="607" t="s">
        <v>414</v>
      </c>
      <c r="F123" s="607"/>
      <c r="G123" s="607"/>
      <c r="H123" s="186" t="s">
        <v>25</v>
      </c>
      <c r="I123" s="51">
        <v>88</v>
      </c>
      <c r="J123" s="51">
        <v>95</v>
      </c>
      <c r="K123" s="109">
        <f>SUM(I123:J123)</f>
        <v>183</v>
      </c>
      <c r="L123" s="98"/>
      <c r="M123" s="86"/>
      <c r="N123" s="79"/>
      <c r="O123" s="110"/>
      <c r="P123" s="315"/>
    </row>
    <row r="124" spans="1:16" ht="13.5" customHeight="1">
      <c r="A124" s="311"/>
      <c r="B124" s="440"/>
      <c r="C124" s="116"/>
      <c r="D124" s="609"/>
      <c r="E124" s="607"/>
      <c r="F124" s="607"/>
      <c r="G124" s="607"/>
      <c r="H124" s="187" t="s">
        <v>23</v>
      </c>
      <c r="I124" s="51">
        <v>92</v>
      </c>
      <c r="J124" s="51">
        <v>92</v>
      </c>
      <c r="K124" s="109">
        <f>SUM(I124:J124)</f>
        <v>184</v>
      </c>
      <c r="L124" s="98"/>
      <c r="M124" s="86"/>
      <c r="N124" s="79"/>
      <c r="O124" s="110"/>
      <c r="P124" s="315"/>
    </row>
    <row r="125" spans="1:16" ht="13.5" customHeight="1">
      <c r="A125" s="311"/>
      <c r="B125" s="440"/>
      <c r="C125" s="116"/>
      <c r="D125" s="609"/>
      <c r="E125" s="607"/>
      <c r="F125" s="607"/>
      <c r="G125" s="607"/>
      <c r="H125" s="187" t="s">
        <v>24</v>
      </c>
      <c r="I125" s="51">
        <v>83</v>
      </c>
      <c r="J125" s="51">
        <v>97</v>
      </c>
      <c r="K125" s="109">
        <f>SUM(I125:J125)</f>
        <v>180</v>
      </c>
      <c r="L125" s="98"/>
      <c r="M125" s="86"/>
      <c r="N125" s="79"/>
      <c r="O125" s="110"/>
      <c r="P125" s="315"/>
    </row>
    <row r="126" spans="1:16" ht="13.5" customHeight="1">
      <c r="A126" s="311"/>
      <c r="B126" s="440"/>
      <c r="C126" s="116"/>
      <c r="D126" s="467"/>
      <c r="E126" s="468"/>
      <c r="F126" s="168"/>
      <c r="G126" s="168"/>
      <c r="H126" s="186"/>
      <c r="I126" s="51"/>
      <c r="J126" s="51"/>
      <c r="K126" s="110">
        <f>SUM(K123:K125)</f>
        <v>547</v>
      </c>
      <c r="L126" s="113" t="s">
        <v>41</v>
      </c>
      <c r="M126" s="86">
        <v>1</v>
      </c>
      <c r="N126" s="79" t="s">
        <v>45</v>
      </c>
      <c r="O126" s="110"/>
      <c r="P126" s="315"/>
    </row>
    <row r="127" spans="1:16" ht="13.5" customHeight="1">
      <c r="A127" s="311">
        <v>17</v>
      </c>
      <c r="B127" s="72" t="s">
        <v>130</v>
      </c>
      <c r="C127" s="116"/>
      <c r="D127" s="609" t="s">
        <v>151</v>
      </c>
      <c r="E127" s="607" t="s">
        <v>30</v>
      </c>
      <c r="F127" s="607"/>
      <c r="G127" s="607"/>
      <c r="H127" s="186" t="s">
        <v>25</v>
      </c>
      <c r="I127" s="51">
        <v>90</v>
      </c>
      <c r="J127" s="51">
        <v>90</v>
      </c>
      <c r="K127" s="109">
        <f>SUM(I127:J127)</f>
        <v>180</v>
      </c>
      <c r="L127" s="98"/>
      <c r="M127" s="86"/>
      <c r="N127" s="79"/>
      <c r="O127" s="110"/>
      <c r="P127" s="292"/>
    </row>
    <row r="128" spans="1:16" ht="13.5" customHeight="1">
      <c r="A128" s="311"/>
      <c r="B128" s="440"/>
      <c r="C128" s="116"/>
      <c r="D128" s="609"/>
      <c r="E128" s="607"/>
      <c r="F128" s="607"/>
      <c r="G128" s="607"/>
      <c r="H128" s="187" t="s">
        <v>23</v>
      </c>
      <c r="I128" s="51">
        <v>98</v>
      </c>
      <c r="J128" s="51">
        <v>98</v>
      </c>
      <c r="K128" s="109">
        <f>SUM(I128:J128)</f>
        <v>196</v>
      </c>
      <c r="L128" s="98"/>
      <c r="M128" s="86"/>
      <c r="N128" s="79"/>
      <c r="O128" s="110"/>
      <c r="P128" s="292"/>
    </row>
    <row r="129" spans="1:16" ht="13.5" customHeight="1">
      <c r="A129" s="311"/>
      <c r="B129" s="440"/>
      <c r="C129" s="116"/>
      <c r="D129" s="609"/>
      <c r="E129" s="607"/>
      <c r="F129" s="607"/>
      <c r="G129" s="607"/>
      <c r="H129" s="187" t="s">
        <v>24</v>
      </c>
      <c r="I129" s="51">
        <v>83</v>
      </c>
      <c r="J129" s="51">
        <v>87</v>
      </c>
      <c r="K129" s="109">
        <f>SUM(I129:J129)</f>
        <v>170</v>
      </c>
      <c r="L129" s="98"/>
      <c r="M129" s="86"/>
      <c r="N129" s="79"/>
      <c r="O129" s="110"/>
      <c r="P129" s="292"/>
    </row>
    <row r="130" spans="1:16" ht="13.5" customHeight="1">
      <c r="A130" s="311"/>
      <c r="B130" s="440"/>
      <c r="C130" s="116"/>
      <c r="D130" s="467"/>
      <c r="E130" s="468"/>
      <c r="F130" s="168"/>
      <c r="G130" s="168"/>
      <c r="H130" s="186"/>
      <c r="I130" s="51"/>
      <c r="J130" s="51"/>
      <c r="K130" s="110">
        <f>SUM(K127:K129)</f>
        <v>546</v>
      </c>
      <c r="L130" s="113" t="s">
        <v>50</v>
      </c>
      <c r="M130" s="86">
        <v>1</v>
      </c>
      <c r="N130" s="79" t="s">
        <v>235</v>
      </c>
      <c r="O130" s="110"/>
      <c r="P130" s="292"/>
    </row>
    <row r="131" spans="1:16" ht="13.5" customHeight="1">
      <c r="A131" s="311">
        <v>18</v>
      </c>
      <c r="B131" s="72" t="s">
        <v>322</v>
      </c>
      <c r="C131" s="116"/>
      <c r="D131" s="609" t="s">
        <v>280</v>
      </c>
      <c r="E131" s="607" t="s">
        <v>323</v>
      </c>
      <c r="F131" s="607"/>
      <c r="G131" s="607"/>
      <c r="H131" s="186" t="s">
        <v>25</v>
      </c>
      <c r="I131" s="51">
        <v>85</v>
      </c>
      <c r="J131" s="51">
        <v>88</v>
      </c>
      <c r="K131" s="109">
        <f>SUM(I131:J131)</f>
        <v>173</v>
      </c>
      <c r="L131" s="98"/>
      <c r="M131" s="86"/>
      <c r="N131" s="79"/>
      <c r="O131" s="110"/>
      <c r="P131" s="315"/>
    </row>
    <row r="132" spans="1:16" ht="13.5" customHeight="1">
      <c r="A132" s="311"/>
      <c r="B132" s="440"/>
      <c r="C132" s="116"/>
      <c r="D132" s="609"/>
      <c r="E132" s="607"/>
      <c r="F132" s="607"/>
      <c r="G132" s="607"/>
      <c r="H132" s="187" t="s">
        <v>23</v>
      </c>
      <c r="I132" s="51">
        <v>88</v>
      </c>
      <c r="J132" s="51">
        <v>94</v>
      </c>
      <c r="K132" s="109">
        <f>SUM(I132:J132)</f>
        <v>182</v>
      </c>
      <c r="L132" s="98"/>
      <c r="M132" s="86"/>
      <c r="N132" s="79"/>
      <c r="O132" s="110"/>
      <c r="P132" s="315"/>
    </row>
    <row r="133" spans="1:16" ht="13.5" customHeight="1">
      <c r="A133" s="311"/>
      <c r="B133" s="440"/>
      <c r="C133" s="116"/>
      <c r="D133" s="609"/>
      <c r="E133" s="607"/>
      <c r="F133" s="607"/>
      <c r="G133" s="607"/>
      <c r="H133" s="187" t="s">
        <v>24</v>
      </c>
      <c r="I133" s="51">
        <v>94</v>
      </c>
      <c r="J133" s="51">
        <v>93</v>
      </c>
      <c r="K133" s="109">
        <f>SUM(I133:J133)</f>
        <v>187</v>
      </c>
      <c r="L133" s="98"/>
      <c r="M133" s="86"/>
      <c r="N133" s="79"/>
      <c r="O133" s="110"/>
      <c r="P133" s="315"/>
    </row>
    <row r="134" spans="1:16" ht="13.5" customHeight="1">
      <c r="A134" s="311"/>
      <c r="B134" s="440"/>
      <c r="C134" s="116"/>
      <c r="D134" s="467"/>
      <c r="E134" s="468"/>
      <c r="F134" s="168"/>
      <c r="G134" s="168"/>
      <c r="H134" s="186"/>
      <c r="I134" s="51"/>
      <c r="J134" s="51"/>
      <c r="K134" s="110">
        <f>SUM(K131:K133)</f>
        <v>542</v>
      </c>
      <c r="L134" s="113" t="s">
        <v>141</v>
      </c>
      <c r="M134" s="86">
        <v>1</v>
      </c>
      <c r="N134" s="79" t="s">
        <v>45</v>
      </c>
      <c r="O134" s="110"/>
      <c r="P134" s="315"/>
    </row>
    <row r="135" spans="1:16" ht="13.5" customHeight="1">
      <c r="A135" s="311">
        <v>19</v>
      </c>
      <c r="B135" s="72" t="s">
        <v>389</v>
      </c>
      <c r="C135" s="116"/>
      <c r="D135" s="609" t="s">
        <v>481</v>
      </c>
      <c r="E135" s="607" t="s">
        <v>83</v>
      </c>
      <c r="F135" s="607"/>
      <c r="G135" s="607"/>
      <c r="H135" s="186" t="s">
        <v>25</v>
      </c>
      <c r="I135" s="127">
        <v>83</v>
      </c>
      <c r="J135" s="127">
        <v>87</v>
      </c>
      <c r="K135" s="223">
        <f>SUM(I135:J135)</f>
        <v>170</v>
      </c>
      <c r="L135" s="98"/>
      <c r="M135" s="86"/>
      <c r="N135" s="79"/>
      <c r="O135" s="110"/>
      <c r="P135" s="292"/>
    </row>
    <row r="136" spans="1:16" ht="13.5" customHeight="1">
      <c r="A136" s="311"/>
      <c r="B136" s="440"/>
      <c r="C136" s="116"/>
      <c r="D136" s="609"/>
      <c r="E136" s="607"/>
      <c r="F136" s="607"/>
      <c r="G136" s="607"/>
      <c r="H136" s="187" t="s">
        <v>23</v>
      </c>
      <c r="I136" s="127">
        <v>98</v>
      </c>
      <c r="J136" s="127">
        <v>96</v>
      </c>
      <c r="K136" s="223">
        <f>SUM(I136:J136)</f>
        <v>194</v>
      </c>
      <c r="L136" s="98"/>
      <c r="M136" s="86"/>
      <c r="N136" s="79"/>
      <c r="O136" s="110"/>
      <c r="P136" s="292"/>
    </row>
    <row r="137" spans="1:16" ht="13.5" customHeight="1">
      <c r="A137" s="311"/>
      <c r="B137" s="440"/>
      <c r="C137" s="116"/>
      <c r="D137" s="609"/>
      <c r="E137" s="607"/>
      <c r="F137" s="607"/>
      <c r="G137" s="607"/>
      <c r="H137" s="187" t="s">
        <v>24</v>
      </c>
      <c r="I137" s="127">
        <v>87</v>
      </c>
      <c r="J137" s="127">
        <v>89</v>
      </c>
      <c r="K137" s="223">
        <f>SUM(I137:J137)</f>
        <v>176</v>
      </c>
      <c r="L137" s="98"/>
      <c r="M137" s="86"/>
      <c r="N137" s="79"/>
      <c r="O137" s="110"/>
      <c r="P137" s="292"/>
    </row>
    <row r="138" spans="1:16" ht="13.5" customHeight="1">
      <c r="A138" s="311"/>
      <c r="B138" s="440"/>
      <c r="C138" s="116"/>
      <c r="D138" s="467"/>
      <c r="E138" s="468"/>
      <c r="F138" s="168"/>
      <c r="G138" s="168"/>
      <c r="H138" s="186"/>
      <c r="I138" s="51"/>
      <c r="J138" s="51"/>
      <c r="K138" s="110">
        <f>SUM(K135:K137)</f>
        <v>540</v>
      </c>
      <c r="L138" s="113" t="s">
        <v>141</v>
      </c>
      <c r="M138" s="86">
        <v>1</v>
      </c>
      <c r="N138" s="79" t="s">
        <v>235</v>
      </c>
      <c r="O138" s="110"/>
      <c r="P138" s="292"/>
    </row>
    <row r="139" spans="1:15" ht="13.5" customHeight="1">
      <c r="A139" s="311">
        <v>20</v>
      </c>
      <c r="B139" s="72" t="s">
        <v>485</v>
      </c>
      <c r="C139" s="116"/>
      <c r="D139" s="609" t="s">
        <v>486</v>
      </c>
      <c r="E139" s="607" t="s">
        <v>414</v>
      </c>
      <c r="F139" s="607"/>
      <c r="G139" s="607"/>
      <c r="H139" s="186" t="s">
        <v>25</v>
      </c>
      <c r="I139" s="127">
        <v>92</v>
      </c>
      <c r="J139" s="127">
        <v>88</v>
      </c>
      <c r="K139" s="223">
        <f>SUM(I139:J139)</f>
        <v>180</v>
      </c>
      <c r="L139" s="98"/>
      <c r="M139" s="86"/>
      <c r="N139" s="79"/>
      <c r="O139" s="110"/>
    </row>
    <row r="140" spans="1:15" ht="13.5" customHeight="1">
      <c r="A140" s="311"/>
      <c r="B140" s="440"/>
      <c r="C140" s="116"/>
      <c r="D140" s="609"/>
      <c r="E140" s="607"/>
      <c r="F140" s="607"/>
      <c r="G140" s="607"/>
      <c r="H140" s="187" t="s">
        <v>23</v>
      </c>
      <c r="I140" s="127">
        <v>96</v>
      </c>
      <c r="J140" s="127">
        <v>94</v>
      </c>
      <c r="K140" s="223">
        <f>SUM(I140:J140)</f>
        <v>190</v>
      </c>
      <c r="L140" s="98"/>
      <c r="M140" s="86"/>
      <c r="N140" s="79"/>
      <c r="O140" s="110"/>
    </row>
    <row r="141" spans="1:15" ht="13.5" customHeight="1">
      <c r="A141" s="311"/>
      <c r="B141" s="440"/>
      <c r="C141" s="116"/>
      <c r="D141" s="609"/>
      <c r="E141" s="607"/>
      <c r="F141" s="607"/>
      <c r="G141" s="607"/>
      <c r="H141" s="187" t="s">
        <v>24</v>
      </c>
      <c r="I141" s="127">
        <v>85</v>
      </c>
      <c r="J141" s="127">
        <v>85</v>
      </c>
      <c r="K141" s="223">
        <f>SUM(I141:J141)</f>
        <v>170</v>
      </c>
      <c r="L141" s="98"/>
      <c r="M141" s="86"/>
      <c r="N141" s="79"/>
      <c r="O141" s="110"/>
    </row>
    <row r="142" spans="1:15" ht="13.5" customHeight="1">
      <c r="A142" s="311"/>
      <c r="B142" s="440"/>
      <c r="C142" s="116"/>
      <c r="D142" s="467"/>
      <c r="E142" s="468"/>
      <c r="F142" s="168"/>
      <c r="G142" s="168"/>
      <c r="H142" s="186"/>
      <c r="I142" s="51"/>
      <c r="J142" s="51"/>
      <c r="K142" s="110">
        <f>SUM(K139:K141)</f>
        <v>540</v>
      </c>
      <c r="L142" s="113" t="s">
        <v>48</v>
      </c>
      <c r="M142" s="86">
        <v>1</v>
      </c>
      <c r="N142" s="79" t="s">
        <v>45</v>
      </c>
      <c r="O142" s="110"/>
    </row>
    <row r="143" spans="1:15" ht="13.5" customHeight="1">
      <c r="A143" s="311">
        <v>21</v>
      </c>
      <c r="B143" s="72" t="s">
        <v>176</v>
      </c>
      <c r="C143" s="116"/>
      <c r="D143" s="609" t="s">
        <v>129</v>
      </c>
      <c r="E143" s="607" t="s">
        <v>344</v>
      </c>
      <c r="F143" s="607"/>
      <c r="G143" s="607"/>
      <c r="H143" s="186" t="s">
        <v>25</v>
      </c>
      <c r="I143" s="51">
        <v>91</v>
      </c>
      <c r="J143" s="51">
        <v>91</v>
      </c>
      <c r="K143" s="109">
        <f>SUM(I143:J143)</f>
        <v>182</v>
      </c>
      <c r="L143" s="98"/>
      <c r="M143" s="86"/>
      <c r="N143" s="79"/>
      <c r="O143" s="110"/>
    </row>
    <row r="144" spans="1:15" ht="13.5" customHeight="1">
      <c r="A144" s="311"/>
      <c r="B144" s="440"/>
      <c r="C144" s="116"/>
      <c r="D144" s="609"/>
      <c r="E144" s="607"/>
      <c r="F144" s="607"/>
      <c r="G144" s="607"/>
      <c r="H144" s="187" t="s">
        <v>23</v>
      </c>
      <c r="I144" s="51">
        <v>89</v>
      </c>
      <c r="J144" s="51">
        <v>92</v>
      </c>
      <c r="K144" s="109">
        <f>SUM(I144:J144)</f>
        <v>181</v>
      </c>
      <c r="L144" s="98"/>
      <c r="M144" s="86"/>
      <c r="N144" s="79"/>
      <c r="O144" s="110"/>
    </row>
    <row r="145" spans="1:15" ht="13.5" customHeight="1">
      <c r="A145" s="311"/>
      <c r="B145" s="440"/>
      <c r="C145" s="116"/>
      <c r="D145" s="609"/>
      <c r="E145" s="607"/>
      <c r="F145" s="607"/>
      <c r="G145" s="607"/>
      <c r="H145" s="187" t="s">
        <v>24</v>
      </c>
      <c r="I145" s="51">
        <v>90</v>
      </c>
      <c r="J145" s="51">
        <v>85</v>
      </c>
      <c r="K145" s="109">
        <f>SUM(I145:J145)</f>
        <v>175</v>
      </c>
      <c r="L145" s="98"/>
      <c r="M145" s="86"/>
      <c r="N145" s="79"/>
      <c r="O145" s="110"/>
    </row>
    <row r="146" spans="1:15" ht="13.5" customHeight="1">
      <c r="A146" s="311"/>
      <c r="B146" s="440"/>
      <c r="C146" s="116"/>
      <c r="D146" s="467"/>
      <c r="E146" s="468"/>
      <c r="F146" s="168"/>
      <c r="G146" s="168"/>
      <c r="H146" s="186"/>
      <c r="I146" s="51"/>
      <c r="J146" s="51"/>
      <c r="K146" s="110">
        <f>SUM(K143:K145)</f>
        <v>538</v>
      </c>
      <c r="L146" s="113" t="s">
        <v>124</v>
      </c>
      <c r="M146" s="86">
        <v>2</v>
      </c>
      <c r="N146" s="79" t="s">
        <v>45</v>
      </c>
      <c r="O146" s="110"/>
    </row>
    <row r="147" spans="1:15" ht="13.5" customHeight="1">
      <c r="A147" s="311">
        <v>22</v>
      </c>
      <c r="B147" s="72" t="s">
        <v>332</v>
      </c>
      <c r="C147" s="116"/>
      <c r="D147" s="609" t="s">
        <v>451</v>
      </c>
      <c r="E147" s="607" t="s">
        <v>414</v>
      </c>
      <c r="F147" s="607"/>
      <c r="G147" s="607"/>
      <c r="H147" s="186" t="s">
        <v>25</v>
      </c>
      <c r="I147" s="51">
        <v>92</v>
      </c>
      <c r="J147" s="51">
        <v>92</v>
      </c>
      <c r="K147" s="109">
        <f>SUM(I147:J147)</f>
        <v>184</v>
      </c>
      <c r="L147" s="98"/>
      <c r="M147" s="86"/>
      <c r="N147" s="22"/>
      <c r="O147" s="110"/>
    </row>
    <row r="148" spans="1:15" ht="13.5" customHeight="1">
      <c r="A148" s="311"/>
      <c r="B148" s="440"/>
      <c r="C148" s="116"/>
      <c r="D148" s="609"/>
      <c r="E148" s="607"/>
      <c r="F148" s="607"/>
      <c r="G148" s="607"/>
      <c r="H148" s="187" t="s">
        <v>23</v>
      </c>
      <c r="I148" s="51">
        <v>94</v>
      </c>
      <c r="J148" s="51">
        <v>85</v>
      </c>
      <c r="K148" s="109">
        <f>SUM(I148:J148)</f>
        <v>179</v>
      </c>
      <c r="L148" s="98"/>
      <c r="M148" s="86"/>
      <c r="N148" s="22"/>
      <c r="O148" s="110"/>
    </row>
    <row r="149" spans="1:15" ht="13.5" customHeight="1">
      <c r="A149" s="311"/>
      <c r="B149" s="440"/>
      <c r="C149" s="116"/>
      <c r="D149" s="609"/>
      <c r="E149" s="607"/>
      <c r="F149" s="607"/>
      <c r="G149" s="607"/>
      <c r="H149" s="187" t="s">
        <v>24</v>
      </c>
      <c r="I149" s="51">
        <v>83</v>
      </c>
      <c r="J149" s="51">
        <v>86</v>
      </c>
      <c r="K149" s="109">
        <f>SUM(I149:J149)</f>
        <v>169</v>
      </c>
      <c r="L149" s="98"/>
      <c r="M149" s="86"/>
      <c r="N149" s="22"/>
      <c r="O149" s="110"/>
    </row>
    <row r="150" spans="1:15" ht="13.5" customHeight="1">
      <c r="A150" s="311"/>
      <c r="B150" s="440"/>
      <c r="C150" s="116"/>
      <c r="D150" s="467"/>
      <c r="E150" s="468"/>
      <c r="F150" s="168"/>
      <c r="G150" s="168"/>
      <c r="H150" s="186"/>
      <c r="I150" s="51"/>
      <c r="J150" s="51"/>
      <c r="K150" s="110">
        <f>SUM(K147:K149)</f>
        <v>532</v>
      </c>
      <c r="L150" s="113" t="s">
        <v>141</v>
      </c>
      <c r="M150" s="86">
        <v>2</v>
      </c>
      <c r="N150" s="79" t="s">
        <v>45</v>
      </c>
      <c r="O150" s="110"/>
    </row>
    <row r="151" spans="1:15" ht="13.5" customHeight="1">
      <c r="A151" s="311">
        <v>23</v>
      </c>
      <c r="B151" s="72" t="s">
        <v>329</v>
      </c>
      <c r="C151" s="116"/>
      <c r="D151" s="609" t="s">
        <v>484</v>
      </c>
      <c r="E151" s="607" t="s">
        <v>490</v>
      </c>
      <c r="F151" s="607"/>
      <c r="G151" s="607"/>
      <c r="H151" s="186" t="s">
        <v>25</v>
      </c>
      <c r="I151" s="21">
        <v>77</v>
      </c>
      <c r="J151" s="21">
        <v>72</v>
      </c>
      <c r="K151" s="106">
        <f>SUM(I151:J151)</f>
        <v>149</v>
      </c>
      <c r="L151" s="108"/>
      <c r="M151" s="86"/>
      <c r="N151" s="79"/>
      <c r="O151" s="110"/>
    </row>
    <row r="152" spans="1:15" ht="13.5" customHeight="1">
      <c r="A152" s="311"/>
      <c r="B152" s="440"/>
      <c r="C152" s="116"/>
      <c r="D152" s="609"/>
      <c r="E152" s="607"/>
      <c r="F152" s="607"/>
      <c r="G152" s="607"/>
      <c r="H152" s="187" t="s">
        <v>23</v>
      </c>
      <c r="I152" s="51">
        <v>95</v>
      </c>
      <c r="J152" s="51">
        <v>94</v>
      </c>
      <c r="K152" s="106">
        <f>SUM(I152:J152)</f>
        <v>189</v>
      </c>
      <c r="L152" s="98"/>
      <c r="M152" s="86"/>
      <c r="N152" s="79"/>
      <c r="O152" s="110"/>
    </row>
    <row r="153" spans="1:15" ht="13.5" customHeight="1">
      <c r="A153" s="311"/>
      <c r="B153" s="440"/>
      <c r="C153" s="116"/>
      <c r="D153" s="609"/>
      <c r="E153" s="607"/>
      <c r="F153" s="607"/>
      <c r="G153" s="607"/>
      <c r="H153" s="187" t="s">
        <v>24</v>
      </c>
      <c r="I153" s="51">
        <v>78</v>
      </c>
      <c r="J153" s="51">
        <v>76</v>
      </c>
      <c r="K153" s="106">
        <f>SUM(I153:J153)</f>
        <v>154</v>
      </c>
      <c r="L153" s="98"/>
      <c r="M153" s="86"/>
      <c r="N153" s="79"/>
      <c r="O153" s="110"/>
    </row>
    <row r="154" spans="1:15" ht="13.5" customHeight="1">
      <c r="A154" s="311"/>
      <c r="B154" s="440"/>
      <c r="C154" s="116"/>
      <c r="D154" s="467"/>
      <c r="E154" s="468"/>
      <c r="F154" s="168"/>
      <c r="G154" s="168"/>
      <c r="H154" s="186"/>
      <c r="I154" s="51"/>
      <c r="J154" s="51"/>
      <c r="K154" s="107">
        <f>SUM(K151:K153)</f>
        <v>492</v>
      </c>
      <c r="L154" s="113" t="s">
        <v>124</v>
      </c>
      <c r="M154" s="86" t="s">
        <v>45</v>
      </c>
      <c r="N154" s="79" t="s">
        <v>45</v>
      </c>
      <c r="O154" s="110"/>
    </row>
    <row r="155" spans="2:14" ht="13.5" customHeight="1">
      <c r="B155" s="72"/>
      <c r="C155" s="116"/>
      <c r="D155" s="332"/>
      <c r="E155" s="168"/>
      <c r="F155" s="168"/>
      <c r="G155" s="168"/>
      <c r="H155" s="72"/>
      <c r="I155" s="116"/>
      <c r="J155" s="332"/>
      <c r="K155" s="168"/>
      <c r="N155" s="79"/>
    </row>
    <row r="156" spans="2:14" ht="13.5" customHeight="1">
      <c r="B156" s="72"/>
      <c r="C156" s="116"/>
      <c r="D156" s="332"/>
      <c r="E156" s="168"/>
      <c r="F156" s="168"/>
      <c r="G156" s="168"/>
      <c r="H156" s="72"/>
      <c r="I156" s="116"/>
      <c r="J156" s="332"/>
      <c r="K156" s="168"/>
      <c r="N156" s="79"/>
    </row>
    <row r="157" spans="1:14" ht="13.5" customHeight="1">
      <c r="A157" s="159"/>
      <c r="B157" s="73"/>
      <c r="C157" s="116" t="s">
        <v>501</v>
      </c>
      <c r="D157" s="308"/>
      <c r="E157" s="356"/>
      <c r="F157" s="356"/>
      <c r="G157" s="363"/>
      <c r="H157" s="363"/>
      <c r="I157" s="363"/>
      <c r="J157" s="158"/>
      <c r="K157" s="328"/>
      <c r="L157" s="100"/>
      <c r="M157" s="13"/>
      <c r="N157" s="79"/>
    </row>
    <row r="158" spans="1:14" ht="18" customHeight="1">
      <c r="A158" s="159">
        <v>1</v>
      </c>
      <c r="B158" s="73" t="s">
        <v>491</v>
      </c>
      <c r="C158" s="116"/>
      <c r="D158" s="308"/>
      <c r="E158" s="356"/>
      <c r="F158" s="356"/>
      <c r="G158" s="363"/>
      <c r="H158" s="363"/>
      <c r="I158" s="431" t="s">
        <v>492</v>
      </c>
      <c r="J158" s="309"/>
      <c r="L158" s="100"/>
      <c r="M158" s="13"/>
      <c r="N158" s="79"/>
    </row>
    <row r="159" spans="1:14" ht="18" customHeight="1">
      <c r="A159" s="159">
        <v>2</v>
      </c>
      <c r="B159" s="73" t="s">
        <v>493</v>
      </c>
      <c r="C159" s="116"/>
      <c r="D159" s="308"/>
      <c r="E159" s="356"/>
      <c r="F159" s="356"/>
      <c r="G159" s="363"/>
      <c r="H159" s="363"/>
      <c r="I159" s="431" t="s">
        <v>494</v>
      </c>
      <c r="L159" s="100"/>
      <c r="N159" s="79"/>
    </row>
    <row r="160" spans="1:14" ht="18" customHeight="1">
      <c r="A160" s="159">
        <v>3</v>
      </c>
      <c r="B160" s="73" t="s">
        <v>495</v>
      </c>
      <c r="C160" s="116"/>
      <c r="D160" s="308"/>
      <c r="E160" s="356"/>
      <c r="F160" s="356"/>
      <c r="G160" s="363"/>
      <c r="H160" s="363"/>
      <c r="I160" s="431" t="s">
        <v>496</v>
      </c>
      <c r="L160" s="100"/>
      <c r="M160" s="13"/>
      <c r="N160" s="79"/>
    </row>
    <row r="161" spans="1:14" ht="18" customHeight="1">
      <c r="A161" s="159">
        <v>4</v>
      </c>
      <c r="B161" s="73" t="s">
        <v>497</v>
      </c>
      <c r="C161" s="116"/>
      <c r="D161" s="308"/>
      <c r="E161" s="356"/>
      <c r="F161" s="356"/>
      <c r="G161" s="363"/>
      <c r="H161" s="363"/>
      <c r="I161" s="431" t="s">
        <v>498</v>
      </c>
      <c r="J161" s="158"/>
      <c r="L161" s="100"/>
      <c r="M161" s="13"/>
      <c r="N161" s="79"/>
    </row>
    <row r="162" spans="1:14" ht="18">
      <c r="A162" s="159">
        <v>5</v>
      </c>
      <c r="B162" s="72" t="s">
        <v>499</v>
      </c>
      <c r="C162" s="116"/>
      <c r="D162" s="332"/>
      <c r="E162" s="168"/>
      <c r="F162" s="168"/>
      <c r="G162" s="168"/>
      <c r="H162" s="72"/>
      <c r="I162" s="431" t="s">
        <v>500</v>
      </c>
      <c r="J162" s="332"/>
      <c r="K162" s="168"/>
      <c r="N162" s="79"/>
    </row>
    <row r="163" spans="1:14" ht="18">
      <c r="A163" s="311"/>
      <c r="B163" s="72"/>
      <c r="C163" s="116"/>
      <c r="D163" s="332"/>
      <c r="E163" s="168"/>
      <c r="F163" s="168"/>
      <c r="G163" s="168"/>
      <c r="H163" s="72"/>
      <c r="I163" s="116"/>
      <c r="J163" s="332"/>
      <c r="K163" s="168"/>
      <c r="N163" s="79"/>
    </row>
    <row r="164" spans="1:14" ht="18">
      <c r="A164" s="311"/>
      <c r="B164" s="72"/>
      <c r="C164" s="116"/>
      <c r="D164" s="332"/>
      <c r="E164" s="168"/>
      <c r="F164" s="168"/>
      <c r="G164" s="168"/>
      <c r="H164" s="72"/>
      <c r="I164" s="116"/>
      <c r="J164" s="332"/>
      <c r="K164" s="168"/>
      <c r="N164" s="79"/>
    </row>
    <row r="165" spans="1:14" ht="18">
      <c r="A165" s="311"/>
      <c r="B165" s="72"/>
      <c r="C165" s="116"/>
      <c r="D165" s="332"/>
      <c r="E165" s="168"/>
      <c r="F165" s="168"/>
      <c r="G165" s="168"/>
      <c r="H165" s="72"/>
      <c r="I165" s="116"/>
      <c r="J165" s="332"/>
      <c r="K165" s="168"/>
      <c r="N165" s="79"/>
    </row>
    <row r="166" spans="1:14" ht="18">
      <c r="A166" s="311"/>
      <c r="B166" s="72"/>
      <c r="C166" s="116"/>
      <c r="D166" s="332"/>
      <c r="E166" s="168"/>
      <c r="F166" s="168"/>
      <c r="G166" s="168"/>
      <c r="H166" s="72"/>
      <c r="I166" s="116"/>
      <c r="J166" s="332"/>
      <c r="K166" s="168"/>
      <c r="N166" s="79"/>
    </row>
    <row r="167" spans="1:14" ht="18">
      <c r="A167" s="311"/>
      <c r="B167" s="72"/>
      <c r="C167" s="116"/>
      <c r="D167" s="332"/>
      <c r="E167" s="168"/>
      <c r="F167" s="168"/>
      <c r="G167" s="168"/>
      <c r="H167" s="72"/>
      <c r="I167" s="116"/>
      <c r="J167" s="332"/>
      <c r="K167" s="168"/>
      <c r="N167" s="79"/>
    </row>
    <row r="168" spans="1:14" ht="18">
      <c r="A168" s="311"/>
      <c r="B168" s="72"/>
      <c r="C168" s="116"/>
      <c r="D168" s="332"/>
      <c r="E168" s="168"/>
      <c r="F168" s="168"/>
      <c r="G168" s="168"/>
      <c r="H168" s="72"/>
      <c r="I168" s="116"/>
      <c r="J168" s="332"/>
      <c r="K168" s="168"/>
      <c r="N168" s="79"/>
    </row>
    <row r="169" spans="1:14" ht="18">
      <c r="A169" s="311"/>
      <c r="B169" s="72"/>
      <c r="C169" s="116"/>
      <c r="D169" s="332"/>
      <c r="E169" s="168"/>
      <c r="F169" s="168"/>
      <c r="G169" s="168"/>
      <c r="H169" s="186"/>
      <c r="I169" s="127"/>
      <c r="J169" s="127"/>
      <c r="K169" s="223"/>
      <c r="L169" s="98"/>
      <c r="M169" s="86"/>
      <c r="N169" s="79"/>
    </row>
    <row r="170" spans="1:14" ht="18">
      <c r="A170" s="311"/>
      <c r="B170" s="72"/>
      <c r="C170" s="116"/>
      <c r="D170" s="332"/>
      <c r="E170" s="168"/>
      <c r="F170" s="168"/>
      <c r="G170" s="168"/>
      <c r="H170" s="187"/>
      <c r="I170" s="127"/>
      <c r="J170" s="127"/>
      <c r="K170" s="223"/>
      <c r="L170" s="98"/>
      <c r="M170" s="86"/>
      <c r="N170" s="79"/>
    </row>
    <row r="171" spans="1:14" ht="18">
      <c r="A171" s="311"/>
      <c r="B171" s="72"/>
      <c r="C171" s="116"/>
      <c r="D171" s="332"/>
      <c r="E171" s="168"/>
      <c r="F171" s="168"/>
      <c r="G171" s="168"/>
      <c r="H171" s="187"/>
      <c r="I171" s="127"/>
      <c r="J171" s="127"/>
      <c r="K171" s="223"/>
      <c r="L171" s="98"/>
      <c r="M171" s="86"/>
      <c r="N171" s="79"/>
    </row>
    <row r="172" spans="1:14" ht="18">
      <c r="A172" s="311"/>
      <c r="B172" s="72"/>
      <c r="C172" s="116"/>
      <c r="D172" s="332"/>
      <c r="E172" s="168"/>
      <c r="F172" s="168"/>
      <c r="G172" s="168"/>
      <c r="H172" s="186"/>
      <c r="I172" s="51"/>
      <c r="J172" s="51"/>
      <c r="K172" s="110"/>
      <c r="L172" s="113"/>
      <c r="M172" s="86"/>
      <c r="N172" s="79"/>
    </row>
    <row r="173" spans="1:14" ht="18">
      <c r="A173" s="311"/>
      <c r="B173" s="72"/>
      <c r="C173" s="116"/>
      <c r="D173" s="332"/>
      <c r="E173" s="168"/>
      <c r="F173" s="168"/>
      <c r="G173" s="168"/>
      <c r="H173" s="72"/>
      <c r="I173" s="116"/>
      <c r="J173" s="332"/>
      <c r="K173" s="168"/>
      <c r="N173" s="79"/>
    </row>
    <row r="174" spans="1:14" ht="18">
      <c r="A174" s="311"/>
      <c r="B174" s="72"/>
      <c r="C174" s="116"/>
      <c r="D174" s="332"/>
      <c r="E174" s="168"/>
      <c r="F174" s="168"/>
      <c r="G174" s="168"/>
      <c r="H174" s="72"/>
      <c r="I174" s="116"/>
      <c r="J174" s="332"/>
      <c r="K174" s="168"/>
      <c r="N174" s="79"/>
    </row>
    <row r="175" spans="2:14" ht="18">
      <c r="B175" s="72"/>
      <c r="C175" s="116"/>
      <c r="D175" s="332"/>
      <c r="E175" s="607"/>
      <c r="F175" s="607"/>
      <c r="G175" s="607"/>
      <c r="H175" s="72"/>
      <c r="I175" s="116"/>
      <c r="J175" s="332"/>
      <c r="K175" s="168"/>
      <c r="N175" s="79"/>
    </row>
    <row r="176" spans="2:14" ht="18">
      <c r="B176" s="72"/>
      <c r="C176" s="116"/>
      <c r="D176" s="332"/>
      <c r="E176" s="168"/>
      <c r="F176" s="168"/>
      <c r="G176" s="168"/>
      <c r="H176" s="72"/>
      <c r="I176" s="116"/>
      <c r="J176" s="332"/>
      <c r="K176" s="168"/>
      <c r="N176" s="79"/>
    </row>
    <row r="177" spans="2:14" ht="18">
      <c r="B177" s="72"/>
      <c r="C177" s="116"/>
      <c r="D177" s="332"/>
      <c r="E177" s="168"/>
      <c r="F177" s="168"/>
      <c r="G177" s="168"/>
      <c r="H177" s="72"/>
      <c r="I177" s="116"/>
      <c r="J177" s="332"/>
      <c r="K177" s="168"/>
      <c r="N177" s="79"/>
    </row>
    <row r="178" spans="2:14" ht="18">
      <c r="B178" s="72"/>
      <c r="C178" s="116"/>
      <c r="D178" s="332"/>
      <c r="E178" s="168"/>
      <c r="F178" s="168"/>
      <c r="G178" s="168"/>
      <c r="H178" s="72"/>
      <c r="I178" s="116"/>
      <c r="J178" s="332"/>
      <c r="K178" s="168"/>
      <c r="N178" s="79"/>
    </row>
    <row r="179" spans="2:14" ht="18">
      <c r="B179" s="72"/>
      <c r="C179" s="116"/>
      <c r="D179" s="332"/>
      <c r="E179" s="607"/>
      <c r="F179" s="607"/>
      <c r="G179" s="607"/>
      <c r="H179" s="72"/>
      <c r="I179" s="116"/>
      <c r="J179" s="332"/>
      <c r="K179" s="168"/>
      <c r="N179" s="79"/>
    </row>
    <row r="180" spans="2:14" ht="18">
      <c r="B180" s="72"/>
      <c r="C180" s="116"/>
      <c r="D180" s="332"/>
      <c r="E180" s="168"/>
      <c r="F180" s="168"/>
      <c r="G180" s="168"/>
      <c r="H180" s="72"/>
      <c r="I180" s="116"/>
      <c r="J180" s="332"/>
      <c r="K180" s="168"/>
      <c r="N180" s="79"/>
    </row>
    <row r="181" spans="2:14" ht="18">
      <c r="B181" s="72"/>
      <c r="C181" s="116"/>
      <c r="D181" s="332"/>
      <c r="E181" s="168"/>
      <c r="F181" s="168"/>
      <c r="G181" s="168"/>
      <c r="H181" s="72"/>
      <c r="I181" s="116"/>
      <c r="J181" s="332"/>
      <c r="K181" s="168"/>
      <c r="N181" s="79"/>
    </row>
    <row r="182" spans="2:14" ht="18">
      <c r="B182" s="72"/>
      <c r="C182" s="116"/>
      <c r="D182" s="332"/>
      <c r="E182" s="168"/>
      <c r="F182" s="168"/>
      <c r="G182" s="168"/>
      <c r="H182" s="72"/>
      <c r="I182" s="116"/>
      <c r="J182" s="332"/>
      <c r="K182" s="168"/>
      <c r="N182" s="79"/>
    </row>
    <row r="183" spans="2:14" ht="18">
      <c r="B183" s="72"/>
      <c r="C183" s="116"/>
      <c r="D183" s="332"/>
      <c r="E183" s="607"/>
      <c r="F183" s="607"/>
      <c r="G183" s="607"/>
      <c r="H183" s="72"/>
      <c r="I183" s="116"/>
      <c r="J183" s="332"/>
      <c r="K183" s="607"/>
      <c r="L183" s="607"/>
      <c r="N183" s="79"/>
    </row>
    <row r="184" spans="2:14" ht="18">
      <c r="B184" s="72"/>
      <c r="C184" s="116"/>
      <c r="D184" s="332"/>
      <c r="E184" s="168"/>
      <c r="F184" s="168"/>
      <c r="G184" s="168"/>
      <c r="H184" s="72"/>
      <c r="I184" s="116"/>
      <c r="J184" s="332"/>
      <c r="K184" s="168"/>
      <c r="L184" s="168"/>
      <c r="N184" s="79"/>
    </row>
    <row r="185" spans="2:14" ht="18">
      <c r="B185" s="72"/>
      <c r="C185" s="116"/>
      <c r="D185" s="332"/>
      <c r="E185" s="168"/>
      <c r="F185" s="168"/>
      <c r="G185" s="168"/>
      <c r="H185" s="72"/>
      <c r="I185" s="116"/>
      <c r="J185" s="332"/>
      <c r="K185" s="168"/>
      <c r="L185" s="168"/>
      <c r="N185" s="79"/>
    </row>
    <row r="186" spans="2:12" ht="18">
      <c r="B186" s="72"/>
      <c r="C186" s="116"/>
      <c r="D186" s="332"/>
      <c r="E186" s="168"/>
      <c r="F186" s="168"/>
      <c r="G186" s="168"/>
      <c r="H186" s="72"/>
      <c r="I186" s="116"/>
      <c r="J186" s="332"/>
      <c r="K186" s="168"/>
      <c r="L186" s="168"/>
    </row>
    <row r="187" spans="2:12" ht="18">
      <c r="B187" s="72"/>
      <c r="C187" s="116"/>
      <c r="D187" s="332"/>
      <c r="E187" s="607"/>
      <c r="F187" s="607"/>
      <c r="G187" s="607"/>
      <c r="H187" s="72"/>
      <c r="I187" s="116"/>
      <c r="J187" s="332"/>
      <c r="K187" s="607"/>
      <c r="L187" s="607"/>
    </row>
    <row r="188" spans="2:12" ht="18">
      <c r="B188" s="72"/>
      <c r="C188" s="116"/>
      <c r="D188" s="332"/>
      <c r="E188" s="168"/>
      <c r="F188" s="168"/>
      <c r="G188" s="168"/>
      <c r="H188" s="72"/>
      <c r="I188" s="116"/>
      <c r="J188" s="332"/>
      <c r="K188" s="168"/>
      <c r="L188" s="168"/>
    </row>
    <row r="189" spans="2:12" ht="18">
      <c r="B189" s="72"/>
      <c r="C189" s="116"/>
      <c r="D189" s="332"/>
      <c r="E189" s="168"/>
      <c r="F189" s="168"/>
      <c r="G189" s="168"/>
      <c r="H189" s="72"/>
      <c r="I189" s="116"/>
      <c r="J189" s="332"/>
      <c r="K189" s="168"/>
      <c r="L189" s="168"/>
    </row>
    <row r="190" spans="2:12" ht="18">
      <c r="B190" s="72"/>
      <c r="C190" s="116"/>
      <c r="D190" s="332"/>
      <c r="E190" s="168"/>
      <c r="F190" s="168"/>
      <c r="G190" s="168"/>
      <c r="H190" s="72"/>
      <c r="I190" s="116"/>
      <c r="J190" s="332"/>
      <c r="K190" s="168"/>
      <c r="L190" s="168"/>
    </row>
    <row r="191" spans="2:12" ht="18">
      <c r="B191" s="72"/>
      <c r="C191" s="116"/>
      <c r="D191" s="332"/>
      <c r="E191" s="607"/>
      <c r="F191" s="607"/>
      <c r="G191" s="607"/>
      <c r="H191" s="72"/>
      <c r="I191" s="116"/>
      <c r="J191" s="332"/>
      <c r="K191" s="607"/>
      <c r="L191" s="607"/>
    </row>
    <row r="192" spans="2:12" ht="18">
      <c r="B192" s="72"/>
      <c r="C192" s="116"/>
      <c r="D192" s="332"/>
      <c r="E192" s="168"/>
      <c r="F192" s="168"/>
      <c r="G192" s="168"/>
      <c r="H192" s="72"/>
      <c r="I192" s="116"/>
      <c r="J192" s="332"/>
      <c r="K192" s="168"/>
      <c r="L192" s="168"/>
    </row>
    <row r="193" spans="2:12" ht="18">
      <c r="B193" s="72"/>
      <c r="C193" s="116"/>
      <c r="D193" s="332"/>
      <c r="E193" s="168"/>
      <c r="F193" s="168"/>
      <c r="G193" s="168"/>
      <c r="H193" s="72"/>
      <c r="I193" s="116"/>
      <c r="J193" s="332"/>
      <c r="K193" s="168"/>
      <c r="L193" s="168"/>
    </row>
    <row r="194" spans="2:12" ht="18">
      <c r="B194" s="72"/>
      <c r="C194" s="116"/>
      <c r="D194" s="332"/>
      <c r="E194" s="168"/>
      <c r="F194" s="168"/>
      <c r="G194" s="168"/>
      <c r="H194" s="72"/>
      <c r="I194" s="116"/>
      <c r="J194" s="332"/>
      <c r="K194" s="168"/>
      <c r="L194" s="168"/>
    </row>
    <row r="195" spans="2:12" ht="18">
      <c r="B195" s="72"/>
      <c r="C195" s="116"/>
      <c r="D195" s="332"/>
      <c r="E195" s="607"/>
      <c r="F195" s="607"/>
      <c r="G195" s="607"/>
      <c r="H195" s="72"/>
      <c r="I195" s="116"/>
      <c r="J195" s="332"/>
      <c r="K195" s="607"/>
      <c r="L195" s="607"/>
    </row>
    <row r="196" spans="2:12" ht="18">
      <c r="B196" s="72"/>
      <c r="C196" s="116"/>
      <c r="D196" s="332"/>
      <c r="E196" s="168"/>
      <c r="F196" s="168"/>
      <c r="G196" s="168"/>
      <c r="H196" s="72"/>
      <c r="I196" s="116"/>
      <c r="J196" s="332"/>
      <c r="K196" s="168"/>
      <c r="L196" s="168"/>
    </row>
    <row r="197" spans="2:12" ht="18">
      <c r="B197" s="72"/>
      <c r="C197" s="116"/>
      <c r="D197" s="332"/>
      <c r="E197" s="168"/>
      <c r="F197" s="168"/>
      <c r="G197" s="168"/>
      <c r="H197" s="72"/>
      <c r="I197" s="116"/>
      <c r="J197" s="332"/>
      <c r="K197" s="168"/>
      <c r="L197" s="168"/>
    </row>
    <row r="198" spans="2:12" ht="18">
      <c r="B198" s="72"/>
      <c r="C198" s="116"/>
      <c r="D198" s="332"/>
      <c r="E198" s="168"/>
      <c r="F198" s="168"/>
      <c r="G198" s="168"/>
      <c r="H198" s="72"/>
      <c r="I198" s="116"/>
      <c r="J198" s="332"/>
      <c r="K198" s="168"/>
      <c r="L198" s="168"/>
    </row>
    <row r="199" spans="2:12" ht="18">
      <c r="B199" s="72"/>
      <c r="C199" s="116"/>
      <c r="D199" s="332"/>
      <c r="E199" s="607"/>
      <c r="F199" s="607"/>
      <c r="G199" s="607"/>
      <c r="H199" s="72"/>
      <c r="I199" s="116"/>
      <c r="J199" s="332"/>
      <c r="K199" s="607"/>
      <c r="L199" s="607"/>
    </row>
    <row r="200" spans="2:12" ht="18">
      <c r="B200" s="72"/>
      <c r="C200" s="116"/>
      <c r="D200" s="332"/>
      <c r="E200" s="168"/>
      <c r="F200" s="168"/>
      <c r="G200" s="168"/>
      <c r="H200" s="72"/>
      <c r="I200" s="116"/>
      <c r="J200" s="332"/>
      <c r="K200" s="168"/>
      <c r="L200" s="168"/>
    </row>
    <row r="201" spans="2:12" ht="18">
      <c r="B201" s="72"/>
      <c r="C201" s="116"/>
      <c r="D201" s="332"/>
      <c r="E201" s="168"/>
      <c r="F201" s="168"/>
      <c r="G201" s="168"/>
      <c r="H201" s="72"/>
      <c r="I201" s="116"/>
      <c r="J201" s="332"/>
      <c r="K201" s="168"/>
      <c r="L201" s="168"/>
    </row>
    <row r="202" spans="2:12" ht="18">
      <c r="B202" s="72"/>
      <c r="C202" s="116"/>
      <c r="D202" s="332"/>
      <c r="E202" s="168"/>
      <c r="F202" s="168"/>
      <c r="G202" s="168"/>
      <c r="H202" s="72"/>
      <c r="I202" s="116"/>
      <c r="J202" s="332"/>
      <c r="K202" s="168"/>
      <c r="L202" s="168"/>
    </row>
    <row r="203" spans="2:12" ht="18">
      <c r="B203" s="72"/>
      <c r="C203" s="116"/>
      <c r="D203" s="332"/>
      <c r="E203" s="607"/>
      <c r="F203" s="607"/>
      <c r="G203" s="607"/>
      <c r="H203" s="72"/>
      <c r="I203" s="116"/>
      <c r="J203" s="332"/>
      <c r="K203" s="607"/>
      <c r="L203" s="607"/>
    </row>
    <row r="204" spans="2:12" ht="18">
      <c r="B204" s="72"/>
      <c r="C204" s="116"/>
      <c r="D204" s="332"/>
      <c r="E204" s="168"/>
      <c r="F204" s="168"/>
      <c r="G204" s="168"/>
      <c r="H204" s="72"/>
      <c r="I204" s="116"/>
      <c r="J204" s="332"/>
      <c r="K204" s="168"/>
      <c r="L204" s="168"/>
    </row>
    <row r="205" spans="2:12" ht="18">
      <c r="B205" s="72"/>
      <c r="C205" s="116"/>
      <c r="D205" s="332"/>
      <c r="E205" s="168"/>
      <c r="F205" s="168"/>
      <c r="G205" s="168"/>
      <c r="H205" s="72"/>
      <c r="I205" s="116"/>
      <c r="J205" s="332"/>
      <c r="K205" s="168"/>
      <c r="L205" s="168"/>
    </row>
    <row r="206" spans="2:12" ht="18">
      <c r="B206" s="72"/>
      <c r="C206" s="116"/>
      <c r="D206" s="332"/>
      <c r="E206" s="168"/>
      <c r="F206" s="168"/>
      <c r="G206" s="168"/>
      <c r="H206" s="72"/>
      <c r="I206" s="116"/>
      <c r="J206" s="332"/>
      <c r="K206" s="168"/>
      <c r="L206" s="168"/>
    </row>
    <row r="207" spans="2:12" ht="18">
      <c r="B207" s="72"/>
      <c r="C207" s="116"/>
      <c r="D207" s="332"/>
      <c r="E207" s="607"/>
      <c r="F207" s="607"/>
      <c r="G207" s="607"/>
      <c r="H207" s="72"/>
      <c r="I207" s="116"/>
      <c r="J207" s="332"/>
      <c r="K207" s="607"/>
      <c r="L207" s="607"/>
    </row>
    <row r="208" spans="2:12" ht="18">
      <c r="B208" s="72"/>
      <c r="C208" s="116"/>
      <c r="D208" s="332"/>
      <c r="E208" s="168"/>
      <c r="F208" s="168"/>
      <c r="G208" s="168"/>
      <c r="H208" s="72"/>
      <c r="I208" s="116"/>
      <c r="J208" s="332"/>
      <c r="K208" s="168"/>
      <c r="L208" s="168"/>
    </row>
    <row r="209" spans="2:12" ht="18">
      <c r="B209" s="72"/>
      <c r="C209" s="116"/>
      <c r="D209" s="332"/>
      <c r="E209" s="168"/>
      <c r="F209" s="168"/>
      <c r="G209" s="168"/>
      <c r="H209" s="72"/>
      <c r="I209" s="116"/>
      <c r="J209" s="332"/>
      <c r="K209" s="168"/>
      <c r="L209" s="168"/>
    </row>
    <row r="210" spans="2:12" ht="18">
      <c r="B210" s="72"/>
      <c r="C210" s="116"/>
      <c r="D210" s="332"/>
      <c r="E210" s="168"/>
      <c r="F210" s="168"/>
      <c r="G210" s="168"/>
      <c r="H210" s="72"/>
      <c r="I210" s="116"/>
      <c r="J210" s="332"/>
      <c r="K210" s="168"/>
      <c r="L210" s="168"/>
    </row>
    <row r="211" spans="2:12" ht="18">
      <c r="B211" s="72"/>
      <c r="C211" s="116"/>
      <c r="D211" s="332"/>
      <c r="E211" s="607"/>
      <c r="F211" s="607"/>
      <c r="G211" s="607"/>
      <c r="H211" s="72"/>
      <c r="I211" s="116"/>
      <c r="J211" s="332"/>
      <c r="K211" s="607"/>
      <c r="L211" s="607"/>
    </row>
    <row r="212" spans="2:12" ht="18">
      <c r="B212" s="72"/>
      <c r="C212" s="116"/>
      <c r="D212" s="332"/>
      <c r="E212" s="168"/>
      <c r="F212" s="168"/>
      <c r="G212" s="168"/>
      <c r="H212" s="72"/>
      <c r="I212" s="116"/>
      <c r="J212" s="332"/>
      <c r="K212" s="168"/>
      <c r="L212" s="168"/>
    </row>
    <row r="213" spans="2:12" ht="18">
      <c r="B213" s="72"/>
      <c r="C213" s="116"/>
      <c r="D213" s="332"/>
      <c r="E213" s="168"/>
      <c r="F213" s="168"/>
      <c r="G213" s="168"/>
      <c r="H213" s="72"/>
      <c r="I213" s="116"/>
      <c r="J213" s="332"/>
      <c r="K213" s="168"/>
      <c r="L213" s="168"/>
    </row>
    <row r="214" spans="2:12" ht="18">
      <c r="B214" s="72"/>
      <c r="C214" s="116"/>
      <c r="D214" s="332"/>
      <c r="E214" s="168"/>
      <c r="F214" s="168"/>
      <c r="G214" s="168"/>
      <c r="H214" s="72"/>
      <c r="I214" s="116"/>
      <c r="J214" s="332"/>
      <c r="K214" s="168"/>
      <c r="L214" s="168"/>
    </row>
    <row r="215" spans="2:12" ht="18">
      <c r="B215" s="72"/>
      <c r="C215" s="116"/>
      <c r="D215" s="332"/>
      <c r="E215" s="607"/>
      <c r="F215" s="607"/>
      <c r="G215" s="607"/>
      <c r="H215" s="72"/>
      <c r="I215" s="116"/>
      <c r="J215" s="332"/>
      <c r="K215" s="607"/>
      <c r="L215" s="607"/>
    </row>
    <row r="216" spans="2:12" ht="18">
      <c r="B216" s="72"/>
      <c r="C216" s="116"/>
      <c r="D216" s="332"/>
      <c r="E216" s="168"/>
      <c r="F216" s="168"/>
      <c r="G216" s="168"/>
      <c r="H216" s="72"/>
      <c r="I216" s="116"/>
      <c r="J216" s="332"/>
      <c r="K216" s="168"/>
      <c r="L216" s="168"/>
    </row>
    <row r="217" spans="2:12" ht="18">
      <c r="B217" s="72"/>
      <c r="C217" s="116"/>
      <c r="D217" s="332"/>
      <c r="E217" s="168"/>
      <c r="F217" s="168"/>
      <c r="G217" s="168"/>
      <c r="H217" s="72"/>
      <c r="I217" s="116"/>
      <c r="J217" s="332"/>
      <c r="K217" s="168"/>
      <c r="L217" s="168"/>
    </row>
    <row r="218" spans="2:12" ht="18">
      <c r="B218" s="72"/>
      <c r="C218" s="116"/>
      <c r="D218" s="332"/>
      <c r="E218" s="168"/>
      <c r="F218" s="168"/>
      <c r="G218" s="168"/>
      <c r="H218" s="72"/>
      <c r="I218" s="116"/>
      <c r="J218" s="332"/>
      <c r="K218" s="168"/>
      <c r="L218" s="168"/>
    </row>
    <row r="219" spans="2:12" ht="18">
      <c r="B219" s="72"/>
      <c r="C219" s="116"/>
      <c r="D219" s="332"/>
      <c r="E219" s="607"/>
      <c r="F219" s="607"/>
      <c r="G219" s="607"/>
      <c r="H219" s="72"/>
      <c r="I219" s="116"/>
      <c r="J219" s="332"/>
      <c r="K219" s="607"/>
      <c r="L219" s="607"/>
    </row>
    <row r="220" spans="2:12" ht="18">
      <c r="B220" s="72"/>
      <c r="C220" s="116"/>
      <c r="D220" s="332"/>
      <c r="E220" s="168"/>
      <c r="F220" s="168"/>
      <c r="G220" s="168"/>
      <c r="H220" s="72"/>
      <c r="I220" s="116"/>
      <c r="J220" s="332"/>
      <c r="K220" s="168"/>
      <c r="L220" s="168"/>
    </row>
    <row r="221" spans="2:12" ht="18">
      <c r="B221" s="72"/>
      <c r="C221" s="116"/>
      <c r="D221" s="332"/>
      <c r="E221" s="168"/>
      <c r="F221" s="168"/>
      <c r="G221" s="168"/>
      <c r="H221" s="72"/>
      <c r="I221" s="116"/>
      <c r="J221" s="332"/>
      <c r="K221" s="168"/>
      <c r="L221" s="168"/>
    </row>
    <row r="222" spans="2:12" ht="18">
      <c r="B222" s="72"/>
      <c r="C222" s="116"/>
      <c r="D222" s="332"/>
      <c r="E222" s="168"/>
      <c r="F222" s="168"/>
      <c r="G222" s="168"/>
      <c r="H222" s="72"/>
      <c r="I222" s="116"/>
      <c r="J222" s="332"/>
      <c r="K222" s="168"/>
      <c r="L222" s="168"/>
    </row>
    <row r="223" spans="2:12" ht="18">
      <c r="B223" s="72"/>
      <c r="C223" s="116"/>
      <c r="D223" s="332"/>
      <c r="E223" s="607"/>
      <c r="F223" s="607"/>
      <c r="G223" s="607"/>
      <c r="H223" s="72"/>
      <c r="I223" s="116"/>
      <c r="J223" s="332"/>
      <c r="K223" s="607"/>
      <c r="L223" s="607"/>
    </row>
    <row r="224" spans="2:12" ht="18">
      <c r="B224" s="72"/>
      <c r="C224" s="116"/>
      <c r="D224" s="332"/>
      <c r="E224" s="607"/>
      <c r="F224" s="607"/>
      <c r="G224" s="607"/>
      <c r="H224" s="72"/>
      <c r="I224" s="116"/>
      <c r="J224" s="332"/>
      <c r="K224" s="607"/>
      <c r="L224" s="607"/>
    </row>
    <row r="225" spans="2:12" ht="18">
      <c r="B225" s="72"/>
      <c r="C225" s="116"/>
      <c r="D225" s="332"/>
      <c r="E225" s="607"/>
      <c r="F225" s="607"/>
      <c r="G225" s="607"/>
      <c r="H225" s="72"/>
      <c r="I225" s="116"/>
      <c r="J225" s="332"/>
      <c r="K225" s="607"/>
      <c r="L225" s="607"/>
    </row>
    <row r="226" spans="2:12" ht="18">
      <c r="B226" s="72"/>
      <c r="C226" s="116"/>
      <c r="D226" s="332"/>
      <c r="E226" s="607"/>
      <c r="F226" s="607"/>
      <c r="G226" s="607"/>
      <c r="H226" s="72"/>
      <c r="I226" s="116"/>
      <c r="J226" s="332"/>
      <c r="K226" s="607"/>
      <c r="L226" s="607"/>
    </row>
    <row r="227" spans="2:12" ht="18">
      <c r="B227" s="72"/>
      <c r="C227" s="116"/>
      <c r="D227" s="332"/>
      <c r="E227" s="607"/>
      <c r="F227" s="607"/>
      <c r="G227" s="607"/>
      <c r="H227" s="72"/>
      <c r="I227" s="116"/>
      <c r="J227" s="332"/>
      <c r="K227" s="607"/>
      <c r="L227" s="607"/>
    </row>
    <row r="228" spans="4:7" ht="12.75">
      <c r="D228" s="55"/>
      <c r="E228" s="55"/>
      <c r="F228" s="55"/>
      <c r="G228" s="55"/>
    </row>
    <row r="229" spans="4:7" ht="12.75">
      <c r="D229" s="55"/>
      <c r="E229" s="55"/>
      <c r="F229" s="55"/>
      <c r="G229" s="55"/>
    </row>
    <row r="230" spans="4:7" ht="12.75">
      <c r="D230" s="55"/>
      <c r="E230" s="55"/>
      <c r="F230" s="55"/>
      <c r="G230" s="55"/>
    </row>
    <row r="231" spans="4:7" ht="12.75">
      <c r="D231" s="55"/>
      <c r="E231" s="55"/>
      <c r="F231" s="55"/>
      <c r="G231" s="55"/>
    </row>
    <row r="232" spans="4:7" ht="12.75">
      <c r="D232" s="55"/>
      <c r="E232" s="55"/>
      <c r="F232" s="55"/>
      <c r="G232" s="55"/>
    </row>
    <row r="233" spans="4:7" ht="12.75">
      <c r="D233" s="55"/>
      <c r="E233" s="55"/>
      <c r="F233" s="55"/>
      <c r="G233" s="55"/>
    </row>
    <row r="234" spans="4:7" ht="12.75">
      <c r="D234" s="55"/>
      <c r="E234" s="55"/>
      <c r="F234" s="55"/>
      <c r="G234" s="55"/>
    </row>
    <row r="235" spans="4:7" ht="12.75">
      <c r="D235" s="55"/>
      <c r="E235" s="55"/>
      <c r="F235" s="55"/>
      <c r="G235" s="55"/>
    </row>
    <row r="236" spans="4:7" ht="12.75">
      <c r="D236" s="55"/>
      <c r="E236" s="55"/>
      <c r="F236" s="55"/>
      <c r="G236" s="55"/>
    </row>
    <row r="237" spans="4:7" ht="12.75">
      <c r="D237" s="55"/>
      <c r="E237" s="55"/>
      <c r="F237" s="55"/>
      <c r="G237" s="55"/>
    </row>
    <row r="238" spans="4:7" ht="12.75">
      <c r="D238" s="55"/>
      <c r="E238" s="55"/>
      <c r="F238" s="55"/>
      <c r="G238" s="55"/>
    </row>
    <row r="239" spans="4:7" ht="12.75">
      <c r="D239" s="55"/>
      <c r="E239" s="55"/>
      <c r="F239" s="55"/>
      <c r="G239" s="55"/>
    </row>
    <row r="240" spans="4:7" ht="12.75">
      <c r="D240" s="55"/>
      <c r="E240" s="55"/>
      <c r="F240" s="55"/>
      <c r="G240" s="55"/>
    </row>
    <row r="241" spans="4:7" ht="12.75">
      <c r="D241" s="55"/>
      <c r="E241" s="55"/>
      <c r="F241" s="55"/>
      <c r="G241" s="55"/>
    </row>
    <row r="242" spans="4:7" ht="12.75">
      <c r="D242" s="55"/>
      <c r="E242" s="55"/>
      <c r="F242" s="55"/>
      <c r="G242" s="55"/>
    </row>
    <row r="243" spans="4:7" ht="12.75">
      <c r="D243" s="55"/>
      <c r="E243" s="55"/>
      <c r="F243" s="55"/>
      <c r="G243" s="55"/>
    </row>
    <row r="244" spans="4:7" ht="12.75">
      <c r="D244" s="55"/>
      <c r="E244" s="55"/>
      <c r="F244" s="55"/>
      <c r="G244" s="55"/>
    </row>
    <row r="245" spans="4:7" ht="12.75">
      <c r="D245" s="55"/>
      <c r="E245" s="55"/>
      <c r="F245" s="55"/>
      <c r="G245" s="55"/>
    </row>
    <row r="246" spans="4:7" ht="12.75">
      <c r="D246" s="55"/>
      <c r="E246" s="55"/>
      <c r="F246" s="55"/>
      <c r="G246" s="55"/>
    </row>
    <row r="247" spans="4:7" ht="12.75">
      <c r="D247" s="55"/>
      <c r="E247" s="55"/>
      <c r="F247" s="55"/>
      <c r="G247" s="55"/>
    </row>
    <row r="248" spans="4:7" ht="12.75">
      <c r="D248" s="55"/>
      <c r="E248" s="55"/>
      <c r="F248" s="55"/>
      <c r="G248" s="55"/>
    </row>
    <row r="249" spans="4:7" ht="12.75">
      <c r="D249" s="55"/>
      <c r="E249" s="55"/>
      <c r="F249" s="55"/>
      <c r="G249" s="55"/>
    </row>
    <row r="250" spans="4:7" ht="12.75">
      <c r="D250" s="55"/>
      <c r="E250" s="55"/>
      <c r="F250" s="55"/>
      <c r="G250" s="55"/>
    </row>
    <row r="251" spans="4:7" ht="12.75">
      <c r="D251" s="55"/>
      <c r="E251" s="55"/>
      <c r="F251" s="55"/>
      <c r="G251" s="55"/>
    </row>
    <row r="252" spans="4:7" ht="12.75">
      <c r="D252" s="55"/>
      <c r="E252" s="55"/>
      <c r="F252" s="55"/>
      <c r="G252" s="55"/>
    </row>
    <row r="253" spans="4:7" ht="12.75">
      <c r="D253" s="55"/>
      <c r="E253" s="55"/>
      <c r="F253" s="55"/>
      <c r="G253" s="55"/>
    </row>
    <row r="254" spans="4:7" ht="12.75">
      <c r="D254" s="55"/>
      <c r="E254" s="55"/>
      <c r="F254" s="55"/>
      <c r="G254" s="55"/>
    </row>
    <row r="255" spans="4:7" ht="12.75">
      <c r="D255" s="55"/>
      <c r="E255" s="55"/>
      <c r="F255" s="55"/>
      <c r="G255" s="55"/>
    </row>
    <row r="256" spans="4:7" ht="12.75">
      <c r="D256" s="55"/>
      <c r="E256" s="55"/>
      <c r="F256" s="55"/>
      <c r="G256" s="55"/>
    </row>
    <row r="257" spans="4:7" ht="12.75">
      <c r="D257" s="55"/>
      <c r="E257" s="55"/>
      <c r="F257" s="55"/>
      <c r="G257" s="55"/>
    </row>
    <row r="258" spans="4:7" ht="12.75">
      <c r="D258" s="55"/>
      <c r="E258" s="55"/>
      <c r="F258" s="55"/>
      <c r="G258" s="55"/>
    </row>
    <row r="259" spans="4:7" ht="12.75">
      <c r="D259" s="55"/>
      <c r="E259" s="55"/>
      <c r="F259" s="55"/>
      <c r="G259" s="55"/>
    </row>
    <row r="260" spans="4:7" ht="12.75">
      <c r="D260" s="55"/>
      <c r="E260" s="55"/>
      <c r="F260" s="55"/>
      <c r="G260" s="55"/>
    </row>
    <row r="261" spans="4:7" ht="12.75">
      <c r="D261" s="55"/>
      <c r="E261" s="55"/>
      <c r="F261" s="55"/>
      <c r="G261" s="55"/>
    </row>
    <row r="262" spans="4:7" ht="12.75">
      <c r="D262" s="55"/>
      <c r="E262" s="55"/>
      <c r="F262" s="55"/>
      <c r="G262" s="55"/>
    </row>
    <row r="263" spans="4:7" ht="12.75">
      <c r="D263" s="55"/>
      <c r="E263" s="55"/>
      <c r="F263" s="55"/>
      <c r="G263" s="55"/>
    </row>
    <row r="264" spans="4:7" ht="12.75">
      <c r="D264" s="55"/>
      <c r="E264" s="55"/>
      <c r="F264" s="55"/>
      <c r="G264" s="55"/>
    </row>
    <row r="265" spans="4:7" ht="12.75">
      <c r="D265" s="55"/>
      <c r="E265" s="55"/>
      <c r="F265" s="55"/>
      <c r="G265" s="55"/>
    </row>
    <row r="266" spans="4:7" ht="12.75">
      <c r="D266" s="55"/>
      <c r="E266" s="55"/>
      <c r="F266" s="55"/>
      <c r="G266" s="55"/>
    </row>
    <row r="267" spans="4:7" ht="12.75">
      <c r="D267" s="55"/>
      <c r="E267" s="55"/>
      <c r="F267" s="55"/>
      <c r="G267" s="55"/>
    </row>
    <row r="268" spans="4:7" ht="12.75">
      <c r="D268" s="55"/>
      <c r="E268" s="55"/>
      <c r="F268" s="55"/>
      <c r="G268" s="55"/>
    </row>
    <row r="269" spans="4:7" ht="12.75">
      <c r="D269" s="55"/>
      <c r="E269" s="55"/>
      <c r="F269" s="55"/>
      <c r="G269" s="55"/>
    </row>
    <row r="270" spans="4:7" ht="12.75">
      <c r="D270" s="55"/>
      <c r="E270" s="55"/>
      <c r="F270" s="55"/>
      <c r="G270" s="55"/>
    </row>
    <row r="271" spans="4:7" ht="12.75">
      <c r="D271" s="55"/>
      <c r="E271" s="55"/>
      <c r="F271" s="55"/>
      <c r="G271" s="55"/>
    </row>
    <row r="272" spans="4:7" ht="12.75">
      <c r="D272" s="55"/>
      <c r="E272" s="55"/>
      <c r="F272" s="55"/>
      <c r="G272" s="55"/>
    </row>
    <row r="273" spans="4:7" ht="12.75">
      <c r="D273" s="55"/>
      <c r="E273" s="55"/>
      <c r="F273" s="55"/>
      <c r="G273" s="55"/>
    </row>
    <row r="274" spans="4:7" ht="12.75">
      <c r="D274" s="55"/>
      <c r="E274" s="55"/>
      <c r="F274" s="55"/>
      <c r="G274" s="55"/>
    </row>
    <row r="275" spans="4:7" ht="12.75">
      <c r="D275" s="55"/>
      <c r="E275" s="55"/>
      <c r="F275" s="55"/>
      <c r="G275" s="55"/>
    </row>
    <row r="276" spans="4:7" ht="12.75">
      <c r="D276" s="55"/>
      <c r="E276" s="55"/>
      <c r="F276" s="55"/>
      <c r="G276" s="55"/>
    </row>
    <row r="277" spans="4:7" ht="12.75">
      <c r="D277" s="55"/>
      <c r="E277" s="55"/>
      <c r="F277" s="55"/>
      <c r="G277" s="55"/>
    </row>
    <row r="278" spans="4:7" ht="12.75">
      <c r="D278" s="55"/>
      <c r="E278" s="55"/>
      <c r="F278" s="55"/>
      <c r="G278" s="55"/>
    </row>
    <row r="279" spans="4:7" ht="12.75">
      <c r="D279" s="55"/>
      <c r="E279" s="55"/>
      <c r="F279" s="55"/>
      <c r="G279" s="55"/>
    </row>
    <row r="280" spans="4:7" ht="12.75">
      <c r="D280" s="55"/>
      <c r="E280" s="55"/>
      <c r="F280" s="55"/>
      <c r="G280" s="55"/>
    </row>
    <row r="281" spans="4:7" ht="12.75">
      <c r="D281" s="55"/>
      <c r="E281" s="55"/>
      <c r="F281" s="55"/>
      <c r="G281" s="55"/>
    </row>
    <row r="282" spans="4:7" ht="12.75">
      <c r="D282" s="55"/>
      <c r="E282" s="55"/>
      <c r="F282" s="55"/>
      <c r="G282" s="55"/>
    </row>
    <row r="283" spans="4:7" ht="12.75">
      <c r="D283" s="55"/>
      <c r="E283" s="55"/>
      <c r="F283" s="55"/>
      <c r="G283" s="55"/>
    </row>
    <row r="284" spans="4:7" ht="12.75">
      <c r="D284" s="55"/>
      <c r="E284" s="55"/>
      <c r="F284" s="55"/>
      <c r="G284" s="55"/>
    </row>
    <row r="285" spans="4:7" ht="12.75">
      <c r="D285" s="55"/>
      <c r="E285" s="55"/>
      <c r="F285" s="55"/>
      <c r="G285" s="55"/>
    </row>
    <row r="286" spans="4:7" ht="12.75">
      <c r="D286" s="55"/>
      <c r="E286" s="55"/>
      <c r="F286" s="55"/>
      <c r="G286" s="55"/>
    </row>
    <row r="287" spans="4:7" ht="12.75">
      <c r="D287" s="55"/>
      <c r="E287" s="55"/>
      <c r="F287" s="55"/>
      <c r="G287" s="55"/>
    </row>
    <row r="288" spans="4:7" ht="12.75">
      <c r="D288" s="55"/>
      <c r="E288" s="55"/>
      <c r="F288" s="55"/>
      <c r="G288" s="55"/>
    </row>
    <row r="289" spans="4:7" ht="12.75">
      <c r="D289" s="55"/>
      <c r="E289" s="55"/>
      <c r="F289" s="55"/>
      <c r="G289" s="55"/>
    </row>
    <row r="290" spans="4:7" ht="12.75">
      <c r="D290" s="55"/>
      <c r="E290" s="55"/>
      <c r="F290" s="55"/>
      <c r="G290" s="55"/>
    </row>
    <row r="291" spans="4:7" ht="12.75">
      <c r="D291" s="55"/>
      <c r="E291" s="55"/>
      <c r="F291" s="55"/>
      <c r="G291" s="55"/>
    </row>
    <row r="292" spans="4:7" ht="12.75">
      <c r="D292" s="55"/>
      <c r="E292" s="55"/>
      <c r="F292" s="55"/>
      <c r="G292" s="55"/>
    </row>
    <row r="293" spans="4:7" ht="12.75">
      <c r="D293" s="55"/>
      <c r="E293" s="55"/>
      <c r="F293" s="55"/>
      <c r="G293" s="55"/>
    </row>
    <row r="294" spans="4:7" ht="12.75">
      <c r="D294" s="55"/>
      <c r="E294" s="55"/>
      <c r="F294" s="55"/>
      <c r="G294" s="55"/>
    </row>
    <row r="295" spans="4:7" ht="12.75">
      <c r="D295" s="55"/>
      <c r="E295" s="55"/>
      <c r="F295" s="55"/>
      <c r="G295" s="55"/>
    </row>
    <row r="296" spans="4:7" ht="12.75">
      <c r="D296" s="55"/>
      <c r="E296" s="55"/>
      <c r="F296" s="55"/>
      <c r="G296" s="55"/>
    </row>
    <row r="297" spans="4:7" ht="12.75">
      <c r="D297" s="55"/>
      <c r="E297" s="55"/>
      <c r="F297" s="55"/>
      <c r="G297" s="55"/>
    </row>
    <row r="298" spans="4:7" ht="12.75">
      <c r="D298" s="55"/>
      <c r="E298" s="55"/>
      <c r="F298" s="55"/>
      <c r="G298" s="55"/>
    </row>
    <row r="299" spans="4:7" ht="12.75">
      <c r="D299" s="55"/>
      <c r="E299" s="55"/>
      <c r="F299" s="55"/>
      <c r="G299" s="55"/>
    </row>
    <row r="300" spans="4:7" ht="12.75">
      <c r="D300" s="55"/>
      <c r="E300" s="55"/>
      <c r="F300" s="55"/>
      <c r="G300" s="55"/>
    </row>
    <row r="301" spans="4:7" ht="12.75">
      <c r="D301" s="55"/>
      <c r="E301" s="55"/>
      <c r="F301" s="55"/>
      <c r="G301" s="55"/>
    </row>
    <row r="302" spans="4:7" ht="12.75">
      <c r="D302" s="55"/>
      <c r="E302" s="55"/>
      <c r="F302" s="55"/>
      <c r="G302" s="55"/>
    </row>
    <row r="303" spans="4:7" ht="12.75">
      <c r="D303" s="55"/>
      <c r="E303" s="55"/>
      <c r="F303" s="55"/>
      <c r="G303" s="55"/>
    </row>
    <row r="304" spans="4:7" ht="12.75">
      <c r="D304" s="55"/>
      <c r="E304" s="55"/>
      <c r="F304" s="55"/>
      <c r="G304" s="55"/>
    </row>
    <row r="305" spans="4:7" ht="12.75">
      <c r="D305" s="55"/>
      <c r="E305" s="55"/>
      <c r="F305" s="55"/>
      <c r="G305" s="55"/>
    </row>
    <row r="306" spans="4:7" ht="12.75">
      <c r="D306" s="55"/>
      <c r="E306" s="55"/>
      <c r="F306" s="55"/>
      <c r="G306" s="55"/>
    </row>
    <row r="307" spans="4:7" ht="12.75">
      <c r="D307" s="55"/>
      <c r="E307" s="55"/>
      <c r="F307" s="55"/>
      <c r="G307" s="55"/>
    </row>
    <row r="308" spans="4:7" ht="12.75">
      <c r="D308" s="55"/>
      <c r="E308" s="55"/>
      <c r="F308" s="55"/>
      <c r="G308" s="55"/>
    </row>
    <row r="309" spans="4:7" ht="12.75">
      <c r="D309" s="55"/>
      <c r="E309" s="55"/>
      <c r="F309" s="55"/>
      <c r="G309" s="55"/>
    </row>
    <row r="310" spans="4:7" ht="12.75">
      <c r="D310" s="55"/>
      <c r="E310" s="55"/>
      <c r="F310" s="55"/>
      <c r="G310" s="55"/>
    </row>
    <row r="311" spans="4:7" ht="12.75">
      <c r="D311" s="55"/>
      <c r="E311" s="55"/>
      <c r="F311" s="55"/>
      <c r="G311" s="55"/>
    </row>
    <row r="312" spans="4:7" ht="12.75">
      <c r="D312" s="55"/>
      <c r="E312" s="55"/>
      <c r="F312" s="55"/>
      <c r="G312" s="55"/>
    </row>
    <row r="313" spans="4:7" ht="12.75">
      <c r="D313" s="55"/>
      <c r="E313" s="55"/>
      <c r="F313" s="55"/>
      <c r="G313" s="55"/>
    </row>
    <row r="314" spans="4:7" ht="12.75">
      <c r="D314" s="55"/>
      <c r="E314" s="55"/>
      <c r="F314" s="55"/>
      <c r="G314" s="55"/>
    </row>
    <row r="315" spans="4:7" ht="12.75">
      <c r="D315" s="55"/>
      <c r="E315" s="55"/>
      <c r="F315" s="55"/>
      <c r="G315" s="55"/>
    </row>
    <row r="316" spans="4:7" ht="12.75">
      <c r="D316" s="55"/>
      <c r="E316" s="55"/>
      <c r="F316" s="55"/>
      <c r="G316" s="55"/>
    </row>
    <row r="317" spans="4:7" ht="12.75">
      <c r="D317" s="55"/>
      <c r="E317" s="55"/>
      <c r="F317" s="55"/>
      <c r="G317" s="55"/>
    </row>
    <row r="318" spans="4:7" ht="12.75">
      <c r="D318" s="55"/>
      <c r="E318" s="55"/>
      <c r="F318" s="55"/>
      <c r="G318" s="55"/>
    </row>
    <row r="319" spans="4:7" ht="12.75">
      <c r="D319" s="55"/>
      <c r="E319" s="55"/>
      <c r="F319" s="55"/>
      <c r="G319" s="55"/>
    </row>
    <row r="320" spans="4:7" ht="12.75">
      <c r="D320" s="55"/>
      <c r="E320" s="55"/>
      <c r="F320" s="55"/>
      <c r="G320" s="55"/>
    </row>
    <row r="321" spans="4:7" ht="12.75">
      <c r="D321" s="55"/>
      <c r="E321" s="55"/>
      <c r="F321" s="55"/>
      <c r="G321" s="55"/>
    </row>
    <row r="322" spans="4:7" ht="12.75">
      <c r="D322" s="55"/>
      <c r="E322" s="55"/>
      <c r="F322" s="55"/>
      <c r="G322" s="55"/>
    </row>
    <row r="323" spans="4:7" ht="12.75">
      <c r="D323" s="55"/>
      <c r="E323" s="55"/>
      <c r="F323" s="55"/>
      <c r="G323" s="55"/>
    </row>
    <row r="324" spans="4:7" ht="12.75">
      <c r="D324" s="55"/>
      <c r="E324" s="55"/>
      <c r="F324" s="55"/>
      <c r="G324" s="55"/>
    </row>
    <row r="325" spans="4:7" ht="12.75">
      <c r="D325" s="55"/>
      <c r="E325" s="55"/>
      <c r="F325" s="55"/>
      <c r="G325" s="55"/>
    </row>
    <row r="326" spans="4:7" ht="12.75">
      <c r="D326" s="55"/>
      <c r="E326" s="55"/>
      <c r="F326" s="55"/>
      <c r="G326" s="55"/>
    </row>
    <row r="327" spans="4:7" ht="12.75">
      <c r="D327" s="55"/>
      <c r="E327" s="55"/>
      <c r="F327" s="55"/>
      <c r="G327" s="55"/>
    </row>
    <row r="328" spans="4:7" ht="12.75">
      <c r="D328" s="55"/>
      <c r="E328" s="55"/>
      <c r="F328" s="55"/>
      <c r="G328" s="55"/>
    </row>
    <row r="329" spans="4:7" ht="12.75">
      <c r="D329" s="55"/>
      <c r="E329" s="55"/>
      <c r="F329" s="55"/>
      <c r="G329" s="55"/>
    </row>
    <row r="330" spans="4:7" ht="12.75">
      <c r="D330" s="55"/>
      <c r="E330" s="55"/>
      <c r="F330" s="55"/>
      <c r="G330" s="55"/>
    </row>
    <row r="331" spans="4:7" ht="12.75">
      <c r="D331" s="55"/>
      <c r="E331" s="55"/>
      <c r="F331" s="55"/>
      <c r="G331" s="55"/>
    </row>
    <row r="332" spans="4:7" ht="12.75">
      <c r="D332" s="55"/>
      <c r="E332" s="55"/>
      <c r="F332" s="55"/>
      <c r="G332" s="55"/>
    </row>
    <row r="333" spans="4:7" ht="12.75">
      <c r="D333" s="55"/>
      <c r="E333" s="55"/>
      <c r="F333" s="55"/>
      <c r="G333" s="55"/>
    </row>
    <row r="334" spans="4:7" ht="12.75">
      <c r="D334" s="55"/>
      <c r="E334" s="55"/>
      <c r="F334" s="55"/>
      <c r="G334" s="55"/>
    </row>
    <row r="335" spans="4:7" ht="12.75">
      <c r="D335" s="55"/>
      <c r="E335" s="55"/>
      <c r="F335" s="55"/>
      <c r="G335" s="55"/>
    </row>
    <row r="336" spans="4:7" ht="12.75">
      <c r="D336" s="55"/>
      <c r="E336" s="55"/>
      <c r="F336" s="55"/>
      <c r="G336" s="55"/>
    </row>
    <row r="337" spans="4:7" ht="12.75">
      <c r="D337" s="55"/>
      <c r="E337" s="55"/>
      <c r="F337" s="55"/>
      <c r="G337" s="55"/>
    </row>
    <row r="338" spans="4:7" ht="12.75">
      <c r="D338" s="55"/>
      <c r="E338" s="55"/>
      <c r="F338" s="55"/>
      <c r="G338" s="55"/>
    </row>
    <row r="339" spans="4:7" ht="12.75">
      <c r="D339" s="55"/>
      <c r="E339" s="55"/>
      <c r="F339" s="55"/>
      <c r="G339" s="55"/>
    </row>
    <row r="340" spans="4:7" ht="12.75">
      <c r="D340" s="55"/>
      <c r="E340" s="55"/>
      <c r="F340" s="55"/>
      <c r="G340" s="55"/>
    </row>
    <row r="341" spans="4:7" ht="12.75">
      <c r="D341" s="55"/>
      <c r="E341" s="55"/>
      <c r="F341" s="55"/>
      <c r="G341" s="55"/>
    </row>
    <row r="342" spans="4:7" ht="12.75">
      <c r="D342" s="55"/>
      <c r="E342" s="55"/>
      <c r="F342" s="55"/>
      <c r="G342" s="55"/>
    </row>
    <row r="343" spans="4:7" ht="12.75">
      <c r="D343" s="55"/>
      <c r="E343" s="55"/>
      <c r="F343" s="55"/>
      <c r="G343" s="55"/>
    </row>
    <row r="344" spans="4:7" ht="12.75">
      <c r="D344" s="55"/>
      <c r="E344" s="55"/>
      <c r="F344" s="55"/>
      <c r="G344" s="55"/>
    </row>
    <row r="345" spans="4:7" ht="12.75">
      <c r="D345" s="55"/>
      <c r="E345" s="55"/>
      <c r="F345" s="55"/>
      <c r="G345" s="55"/>
    </row>
    <row r="346" spans="4:7" ht="12.75">
      <c r="D346" s="55"/>
      <c r="E346" s="55"/>
      <c r="F346" s="55"/>
      <c r="G346" s="55"/>
    </row>
    <row r="347" spans="4:7" ht="12.75">
      <c r="D347" s="55"/>
      <c r="E347" s="55"/>
      <c r="F347" s="55"/>
      <c r="G347" s="55"/>
    </row>
    <row r="348" spans="4:7" ht="12.75">
      <c r="D348" s="55"/>
      <c r="E348" s="55"/>
      <c r="F348" s="55"/>
      <c r="G348" s="55"/>
    </row>
    <row r="349" spans="4:7" ht="12.75">
      <c r="D349" s="55"/>
      <c r="E349" s="55"/>
      <c r="F349" s="55"/>
      <c r="G349" s="55"/>
    </row>
    <row r="350" spans="4:7" ht="12.75">
      <c r="D350" s="55"/>
      <c r="E350" s="55"/>
      <c r="F350" s="55"/>
      <c r="G350" s="55"/>
    </row>
    <row r="351" spans="4:7" ht="12.75">
      <c r="D351" s="55"/>
      <c r="E351" s="55"/>
      <c r="F351" s="55"/>
      <c r="G351" s="55"/>
    </row>
    <row r="352" spans="4:7" ht="12.75">
      <c r="D352" s="55"/>
      <c r="E352" s="55"/>
      <c r="F352" s="55"/>
      <c r="G352" s="55"/>
    </row>
    <row r="353" spans="4:7" ht="12.75">
      <c r="D353" s="55"/>
      <c r="E353" s="55"/>
      <c r="F353" s="55"/>
      <c r="G353" s="55"/>
    </row>
    <row r="354" spans="4:7" ht="12.75">
      <c r="D354" s="55"/>
      <c r="E354" s="55"/>
      <c r="F354" s="55"/>
      <c r="G354" s="55"/>
    </row>
    <row r="355" spans="4:7" ht="12.75">
      <c r="D355" s="55"/>
      <c r="E355" s="55"/>
      <c r="F355" s="55"/>
      <c r="G355" s="55"/>
    </row>
    <row r="356" spans="4:7" ht="12.75">
      <c r="D356" s="55"/>
      <c r="E356" s="55"/>
      <c r="F356" s="55"/>
      <c r="G356" s="55"/>
    </row>
    <row r="357" spans="4:7" ht="12.75">
      <c r="D357" s="55"/>
      <c r="E357" s="55"/>
      <c r="F357" s="55"/>
      <c r="G357" s="55"/>
    </row>
    <row r="358" spans="4:7" ht="12.75">
      <c r="D358" s="55"/>
      <c r="E358" s="55"/>
      <c r="F358" s="55"/>
      <c r="G358" s="55"/>
    </row>
    <row r="359" spans="4:7" ht="12.75">
      <c r="D359" s="55"/>
      <c r="E359" s="55"/>
      <c r="F359" s="55"/>
      <c r="G359" s="55"/>
    </row>
    <row r="360" spans="4:7" ht="12.75">
      <c r="D360" s="55"/>
      <c r="E360" s="55"/>
      <c r="F360" s="55"/>
      <c r="G360" s="55"/>
    </row>
    <row r="361" spans="4:7" ht="12.75">
      <c r="D361" s="55"/>
      <c r="E361" s="55"/>
      <c r="F361" s="55"/>
      <c r="G361" s="55"/>
    </row>
    <row r="362" spans="4:7" ht="12.75">
      <c r="D362" s="55"/>
      <c r="E362" s="55"/>
      <c r="F362" s="55"/>
      <c r="G362" s="55"/>
    </row>
    <row r="363" spans="4:7" ht="12.75">
      <c r="D363" s="55"/>
      <c r="E363" s="55"/>
      <c r="F363" s="55"/>
      <c r="G363" s="55"/>
    </row>
    <row r="364" spans="4:7" ht="12.75">
      <c r="D364" s="55"/>
      <c r="E364" s="55"/>
      <c r="F364" s="55"/>
      <c r="G364" s="55"/>
    </row>
    <row r="365" spans="4:7" ht="12.75">
      <c r="D365" s="55"/>
      <c r="E365" s="55"/>
      <c r="F365" s="55"/>
      <c r="G365" s="55"/>
    </row>
    <row r="366" spans="4:7" ht="12.75">
      <c r="D366" s="55"/>
      <c r="E366" s="55"/>
      <c r="F366" s="55"/>
      <c r="G366" s="55"/>
    </row>
    <row r="367" spans="4:7" ht="12.75">
      <c r="D367" s="55"/>
      <c r="E367" s="55"/>
      <c r="F367" s="55"/>
      <c r="G367" s="55"/>
    </row>
    <row r="368" spans="4:7" ht="12.75">
      <c r="D368" s="55"/>
      <c r="E368" s="55"/>
      <c r="F368" s="55"/>
      <c r="G368" s="55"/>
    </row>
    <row r="369" spans="4:7" ht="12.75">
      <c r="D369" s="55"/>
      <c r="E369" s="55"/>
      <c r="F369" s="55"/>
      <c r="G369" s="55"/>
    </row>
    <row r="370" spans="4:7" ht="12.75">
      <c r="D370" s="55"/>
      <c r="E370" s="55"/>
      <c r="F370" s="55"/>
      <c r="G370" s="55"/>
    </row>
    <row r="371" spans="4:7" ht="12.75">
      <c r="D371" s="55"/>
      <c r="E371" s="55"/>
      <c r="F371" s="55"/>
      <c r="G371" s="55"/>
    </row>
    <row r="372" spans="4:7" ht="12.75">
      <c r="D372" s="55"/>
      <c r="E372" s="55"/>
      <c r="F372" s="55"/>
      <c r="G372" s="55"/>
    </row>
    <row r="373" spans="4:7" ht="12.75">
      <c r="D373" s="55"/>
      <c r="E373" s="55"/>
      <c r="F373" s="55"/>
      <c r="G373" s="55"/>
    </row>
    <row r="374" spans="4:7" ht="12.75">
      <c r="D374" s="55"/>
      <c r="E374" s="55"/>
      <c r="F374" s="55"/>
      <c r="G374" s="55"/>
    </row>
    <row r="375" spans="4:7" ht="12.75">
      <c r="D375" s="55"/>
      <c r="E375" s="55"/>
      <c r="F375" s="55"/>
      <c r="G375" s="55"/>
    </row>
    <row r="376" spans="4:7" ht="12.75">
      <c r="D376" s="55"/>
      <c r="E376" s="55"/>
      <c r="F376" s="55"/>
      <c r="G376" s="55"/>
    </row>
    <row r="377" spans="4:7" ht="12.75">
      <c r="D377" s="55"/>
      <c r="E377" s="55"/>
      <c r="F377" s="55"/>
      <c r="G377" s="55"/>
    </row>
    <row r="378" spans="4:7" ht="12.75">
      <c r="D378" s="55"/>
      <c r="E378" s="55"/>
      <c r="F378" s="55"/>
      <c r="G378" s="55"/>
    </row>
    <row r="379" spans="4:7" ht="12.75">
      <c r="D379" s="55"/>
      <c r="E379" s="55"/>
      <c r="F379" s="55"/>
      <c r="G379" s="55"/>
    </row>
    <row r="380" spans="4:7" ht="12.75">
      <c r="D380" s="55"/>
      <c r="E380" s="55"/>
      <c r="F380" s="55"/>
      <c r="G380" s="55"/>
    </row>
    <row r="381" spans="4:7" ht="12.75">
      <c r="D381" s="55"/>
      <c r="E381" s="55"/>
      <c r="F381" s="55"/>
      <c r="G381" s="55"/>
    </row>
    <row r="382" spans="4:7" ht="12.75">
      <c r="D382" s="55"/>
      <c r="E382" s="55"/>
      <c r="F382" s="55"/>
      <c r="G382" s="55"/>
    </row>
    <row r="383" spans="4:7" ht="12.75">
      <c r="D383" s="55"/>
      <c r="E383" s="55"/>
      <c r="F383" s="55"/>
      <c r="G383" s="55"/>
    </row>
    <row r="384" spans="4:7" ht="12.75">
      <c r="D384" s="55"/>
      <c r="E384" s="55"/>
      <c r="F384" s="55"/>
      <c r="G384" s="55"/>
    </row>
    <row r="385" spans="4:7" ht="12.75">
      <c r="D385" s="55"/>
      <c r="E385" s="55"/>
      <c r="F385" s="55"/>
      <c r="G385" s="55"/>
    </row>
    <row r="386" spans="4:7" ht="12.75">
      <c r="D386" s="55"/>
      <c r="E386" s="55"/>
      <c r="F386" s="55"/>
      <c r="G386" s="55"/>
    </row>
    <row r="387" spans="4:7" ht="12.75">
      <c r="D387" s="55"/>
      <c r="E387" s="55"/>
      <c r="F387" s="55"/>
      <c r="G387" s="55"/>
    </row>
    <row r="388" spans="4:7" ht="12.75">
      <c r="D388" s="55"/>
      <c r="E388" s="55"/>
      <c r="F388" s="55"/>
      <c r="G388" s="55"/>
    </row>
    <row r="389" spans="4:7" ht="12.75">
      <c r="D389" s="55"/>
      <c r="E389" s="55"/>
      <c r="F389" s="55"/>
      <c r="G389" s="55"/>
    </row>
    <row r="390" spans="4:7" ht="12.75">
      <c r="D390" s="55"/>
      <c r="E390" s="55"/>
      <c r="F390" s="55"/>
      <c r="G390" s="55"/>
    </row>
    <row r="391" spans="4:7" ht="12.75">
      <c r="D391" s="55"/>
      <c r="E391" s="55"/>
      <c r="F391" s="55"/>
      <c r="G391" s="55"/>
    </row>
    <row r="392" spans="4:7" ht="12.75">
      <c r="D392" s="55"/>
      <c r="E392" s="55"/>
      <c r="F392" s="55"/>
      <c r="G392" s="55"/>
    </row>
    <row r="393" spans="4:7" ht="12.75">
      <c r="D393" s="55"/>
      <c r="E393" s="55"/>
      <c r="F393" s="55"/>
      <c r="G393" s="55"/>
    </row>
    <row r="394" spans="4:7" ht="12.75">
      <c r="D394" s="55"/>
      <c r="E394" s="55"/>
      <c r="F394" s="55"/>
      <c r="G394" s="55"/>
    </row>
    <row r="395" spans="4:7" ht="12.75">
      <c r="D395" s="55"/>
      <c r="E395" s="55"/>
      <c r="F395" s="55"/>
      <c r="G395" s="55"/>
    </row>
    <row r="396" spans="4:7" ht="12.75">
      <c r="D396" s="55"/>
      <c r="E396" s="55"/>
      <c r="F396" s="55"/>
      <c r="G396" s="55"/>
    </row>
    <row r="397" spans="4:7" ht="12.75">
      <c r="D397" s="55"/>
      <c r="E397" s="55"/>
      <c r="F397" s="55"/>
      <c r="G397" s="55"/>
    </row>
    <row r="398" spans="4:7" ht="12.75">
      <c r="D398" s="55"/>
      <c r="E398" s="55"/>
      <c r="F398" s="55"/>
      <c r="G398" s="55"/>
    </row>
    <row r="399" spans="4:7" ht="12.75">
      <c r="D399" s="55"/>
      <c r="E399" s="55"/>
      <c r="F399" s="55"/>
      <c r="G399" s="55"/>
    </row>
    <row r="400" spans="4:7" ht="12.75">
      <c r="D400" s="55"/>
      <c r="E400" s="55"/>
      <c r="F400" s="55"/>
      <c r="G400" s="55"/>
    </row>
    <row r="401" spans="4:7" ht="12.75">
      <c r="D401" s="55"/>
      <c r="E401" s="55"/>
      <c r="F401" s="55"/>
      <c r="G401" s="55"/>
    </row>
    <row r="402" spans="4:7" ht="12.75">
      <c r="D402" s="55"/>
      <c r="E402" s="55"/>
      <c r="F402" s="55"/>
      <c r="G402" s="55"/>
    </row>
    <row r="403" spans="4:7" ht="12.75">
      <c r="D403" s="55"/>
      <c r="E403" s="55"/>
      <c r="F403" s="55"/>
      <c r="G403" s="55"/>
    </row>
    <row r="404" spans="4:7" ht="12.75">
      <c r="D404" s="55"/>
      <c r="E404" s="55"/>
      <c r="F404" s="55"/>
      <c r="G404" s="55"/>
    </row>
    <row r="405" spans="4:7" ht="12.75">
      <c r="D405" s="55"/>
      <c r="E405" s="55"/>
      <c r="F405" s="55"/>
      <c r="G405" s="55"/>
    </row>
    <row r="406" spans="4:7" ht="12.75">
      <c r="D406" s="55"/>
      <c r="E406" s="55"/>
      <c r="F406" s="55"/>
      <c r="G406" s="55"/>
    </row>
    <row r="407" spans="4:7" ht="12.75">
      <c r="D407" s="55"/>
      <c r="E407" s="55"/>
      <c r="F407" s="55"/>
      <c r="G407" s="55"/>
    </row>
    <row r="408" spans="4:7" ht="12.75">
      <c r="D408" s="55"/>
      <c r="E408" s="55"/>
      <c r="F408" s="55"/>
      <c r="G408" s="55"/>
    </row>
    <row r="409" spans="4:7" ht="12.75">
      <c r="D409" s="55"/>
      <c r="E409" s="55"/>
      <c r="F409" s="55"/>
      <c r="G409" s="55"/>
    </row>
    <row r="410" spans="4:7" ht="12.75">
      <c r="D410" s="55"/>
      <c r="E410" s="55"/>
      <c r="F410" s="55"/>
      <c r="G410" s="55"/>
    </row>
    <row r="411" spans="4:7" ht="12.75">
      <c r="D411" s="55"/>
      <c r="E411" s="55"/>
      <c r="F411" s="55"/>
      <c r="G411" s="55"/>
    </row>
    <row r="412" spans="4:7" ht="12.75">
      <c r="D412" s="55"/>
      <c r="E412" s="55"/>
      <c r="F412" s="55"/>
      <c r="G412" s="55"/>
    </row>
    <row r="413" spans="4:7" ht="12.75">
      <c r="D413" s="55"/>
      <c r="E413" s="55"/>
      <c r="F413" s="55"/>
      <c r="G413" s="55"/>
    </row>
    <row r="414" spans="4:7" ht="12.75">
      <c r="D414" s="55"/>
      <c r="E414" s="55"/>
      <c r="F414" s="55"/>
      <c r="G414" s="55"/>
    </row>
    <row r="415" spans="4:7" ht="12.75">
      <c r="D415" s="55"/>
      <c r="E415" s="55"/>
      <c r="F415" s="55"/>
      <c r="G415" s="55"/>
    </row>
    <row r="416" spans="4:7" ht="12.75">
      <c r="D416" s="55"/>
      <c r="E416" s="55"/>
      <c r="F416" s="55"/>
      <c r="G416" s="55"/>
    </row>
    <row r="417" spans="4:7" ht="12.75">
      <c r="D417" s="55"/>
      <c r="E417" s="55"/>
      <c r="F417" s="55"/>
      <c r="G417" s="55"/>
    </row>
    <row r="418" spans="4:7" ht="12.75">
      <c r="D418" s="55"/>
      <c r="E418" s="55"/>
      <c r="F418" s="55"/>
      <c r="G418" s="55"/>
    </row>
    <row r="419" spans="4:7" ht="12.75">
      <c r="D419" s="55"/>
      <c r="E419" s="55"/>
      <c r="F419" s="55"/>
      <c r="G419" s="55"/>
    </row>
    <row r="420" spans="4:7" ht="12.75">
      <c r="D420" s="55"/>
      <c r="E420" s="55"/>
      <c r="F420" s="55"/>
      <c r="G420" s="55"/>
    </row>
    <row r="421" spans="4:7" ht="12.75">
      <c r="D421" s="55"/>
      <c r="E421" s="55"/>
      <c r="F421" s="55"/>
      <c r="G421" s="55"/>
    </row>
    <row r="422" spans="4:7" ht="12.75">
      <c r="D422" s="55"/>
      <c r="E422" s="55"/>
      <c r="F422" s="55"/>
      <c r="G422" s="55"/>
    </row>
    <row r="423" spans="4:7" ht="12.75">
      <c r="D423" s="55"/>
      <c r="E423" s="55"/>
      <c r="F423" s="55"/>
      <c r="G423" s="55"/>
    </row>
    <row r="424" spans="4:7" ht="12.75">
      <c r="D424" s="55"/>
      <c r="E424" s="55"/>
      <c r="F424" s="55"/>
      <c r="G424" s="55"/>
    </row>
    <row r="425" spans="4:7" ht="12.75">
      <c r="D425" s="55"/>
      <c r="E425" s="55"/>
      <c r="F425" s="55"/>
      <c r="G425" s="55"/>
    </row>
    <row r="426" spans="4:7" ht="12.75">
      <c r="D426" s="55"/>
      <c r="E426" s="55"/>
      <c r="F426" s="55"/>
      <c r="G426" s="55"/>
    </row>
    <row r="427" spans="4:7" ht="12.75">
      <c r="D427" s="55"/>
      <c r="E427" s="55"/>
      <c r="F427" s="55"/>
      <c r="G427" s="55"/>
    </row>
    <row r="428" spans="4:7" ht="12.75">
      <c r="D428" s="55"/>
      <c r="E428" s="55"/>
      <c r="F428" s="55"/>
      <c r="G428" s="55"/>
    </row>
    <row r="429" spans="4:7" ht="12.75">
      <c r="D429" s="55"/>
      <c r="E429" s="55"/>
      <c r="F429" s="55"/>
      <c r="G429" s="55"/>
    </row>
    <row r="430" spans="4:7" ht="12.75">
      <c r="D430" s="55"/>
      <c r="E430" s="55"/>
      <c r="F430" s="55"/>
      <c r="G430" s="55"/>
    </row>
    <row r="431" spans="4:7" ht="12.75">
      <c r="D431" s="55"/>
      <c r="E431" s="55"/>
      <c r="F431" s="55"/>
      <c r="G431" s="55"/>
    </row>
    <row r="432" spans="4:7" ht="12.75">
      <c r="D432" s="55"/>
      <c r="E432" s="55"/>
      <c r="F432" s="55"/>
      <c r="G432" s="55"/>
    </row>
    <row r="433" spans="4:7" ht="12.75">
      <c r="D433" s="55"/>
      <c r="E433" s="55"/>
      <c r="F433" s="55"/>
      <c r="G433" s="55"/>
    </row>
    <row r="434" spans="4:7" ht="12.75">
      <c r="D434" s="55"/>
      <c r="E434" s="55"/>
      <c r="F434" s="55"/>
      <c r="G434" s="55"/>
    </row>
    <row r="435" spans="4:7" ht="12.75">
      <c r="D435" s="55"/>
      <c r="E435" s="55"/>
      <c r="F435" s="55"/>
      <c r="G435" s="55"/>
    </row>
    <row r="436" spans="4:7" ht="12.75">
      <c r="D436" s="55"/>
      <c r="E436" s="55"/>
      <c r="F436" s="55"/>
      <c r="G436" s="55"/>
    </row>
    <row r="437" spans="4:7" ht="12.75">
      <c r="D437" s="55"/>
      <c r="E437" s="55"/>
      <c r="F437" s="55"/>
      <c r="G437" s="55"/>
    </row>
    <row r="438" spans="4:7" ht="12.75">
      <c r="D438" s="55"/>
      <c r="E438" s="55"/>
      <c r="F438" s="55"/>
      <c r="G438" s="55"/>
    </row>
    <row r="439" spans="4:7" ht="12.75">
      <c r="D439" s="55"/>
      <c r="E439" s="55"/>
      <c r="F439" s="55"/>
      <c r="G439" s="55"/>
    </row>
    <row r="440" spans="4:7" ht="12.75">
      <c r="D440" s="55"/>
      <c r="E440" s="55"/>
      <c r="F440" s="55"/>
      <c r="G440" s="55"/>
    </row>
    <row r="441" spans="4:7" ht="12.75">
      <c r="D441" s="55"/>
      <c r="E441" s="55"/>
      <c r="F441" s="55"/>
      <c r="G441" s="55"/>
    </row>
    <row r="442" spans="4:7" ht="12.75">
      <c r="D442" s="55"/>
      <c r="E442" s="55"/>
      <c r="F442" s="55"/>
      <c r="G442" s="55"/>
    </row>
    <row r="443" spans="4:7" ht="12.75">
      <c r="D443" s="55"/>
      <c r="E443" s="55"/>
      <c r="F443" s="55"/>
      <c r="G443" s="55"/>
    </row>
    <row r="444" spans="4:7" ht="12.75">
      <c r="D444" s="55"/>
      <c r="E444" s="55"/>
      <c r="F444" s="55"/>
      <c r="G444" s="55"/>
    </row>
    <row r="445" spans="4:7" ht="12.75">
      <c r="D445" s="55"/>
      <c r="E445" s="55"/>
      <c r="F445" s="55"/>
      <c r="G445" s="55"/>
    </row>
    <row r="446" spans="4:7" ht="12.75">
      <c r="D446" s="55"/>
      <c r="E446" s="55"/>
      <c r="F446" s="55"/>
      <c r="G446" s="55"/>
    </row>
    <row r="447" spans="4:7" ht="12.75">
      <c r="D447" s="55"/>
      <c r="E447" s="55"/>
      <c r="F447" s="55"/>
      <c r="G447" s="55"/>
    </row>
    <row r="448" spans="4:7" ht="12.75">
      <c r="D448" s="55"/>
      <c r="E448" s="55"/>
      <c r="F448" s="55"/>
      <c r="G448" s="55"/>
    </row>
    <row r="449" spans="4:7" ht="12.75">
      <c r="D449" s="55"/>
      <c r="E449" s="55"/>
      <c r="F449" s="55"/>
      <c r="G449" s="55"/>
    </row>
    <row r="450" spans="4:7" ht="12.75">
      <c r="D450" s="55"/>
      <c r="E450" s="55"/>
      <c r="F450" s="55"/>
      <c r="G450" s="55"/>
    </row>
    <row r="451" spans="4:7" ht="12.75">
      <c r="D451" s="55"/>
      <c r="E451" s="55"/>
      <c r="F451" s="55"/>
      <c r="G451" s="55"/>
    </row>
    <row r="452" spans="4:7" ht="12.75">
      <c r="D452" s="55"/>
      <c r="E452" s="55"/>
      <c r="F452" s="55"/>
      <c r="G452" s="55"/>
    </row>
    <row r="453" spans="4:7" ht="12.75">
      <c r="D453" s="55"/>
      <c r="E453" s="55"/>
      <c r="F453" s="55"/>
      <c r="G453" s="55"/>
    </row>
    <row r="454" spans="4:7" ht="12.75">
      <c r="D454" s="55"/>
      <c r="E454" s="55"/>
      <c r="F454" s="55"/>
      <c r="G454" s="55"/>
    </row>
    <row r="455" spans="4:7" ht="12.75">
      <c r="D455" s="55"/>
      <c r="E455" s="55"/>
      <c r="F455" s="55"/>
      <c r="G455" s="55"/>
    </row>
    <row r="456" spans="4:7" ht="12.75">
      <c r="D456" s="55"/>
      <c r="E456" s="55"/>
      <c r="F456" s="55"/>
      <c r="G456" s="55"/>
    </row>
    <row r="457" spans="4:7" ht="12.75">
      <c r="D457" s="55"/>
      <c r="E457" s="55"/>
      <c r="F457" s="55"/>
      <c r="G457" s="55"/>
    </row>
    <row r="458" spans="4:7" ht="12.75">
      <c r="D458" s="55"/>
      <c r="E458" s="55"/>
      <c r="F458" s="55"/>
      <c r="G458" s="55"/>
    </row>
    <row r="459" spans="4:7" ht="12.75">
      <c r="D459" s="55"/>
      <c r="E459" s="55"/>
      <c r="F459" s="55"/>
      <c r="G459" s="55"/>
    </row>
    <row r="460" spans="4:7" ht="12.75">
      <c r="D460" s="55"/>
      <c r="E460" s="55"/>
      <c r="F460" s="55"/>
      <c r="G460" s="55"/>
    </row>
    <row r="461" spans="4:7" ht="12.75">
      <c r="D461" s="55"/>
      <c r="E461" s="55"/>
      <c r="F461" s="55"/>
      <c r="G461" s="55"/>
    </row>
    <row r="462" spans="4:7" ht="12.75">
      <c r="D462" s="55"/>
      <c r="E462" s="55"/>
      <c r="F462" s="55"/>
      <c r="G462" s="55"/>
    </row>
    <row r="463" spans="4:7" ht="12.75">
      <c r="D463" s="55"/>
      <c r="E463" s="55"/>
      <c r="F463" s="55"/>
      <c r="G463" s="55"/>
    </row>
    <row r="464" spans="4:7" ht="12.75">
      <c r="D464" s="55"/>
      <c r="E464" s="55"/>
      <c r="F464" s="55"/>
      <c r="G464" s="55"/>
    </row>
    <row r="465" spans="4:7" ht="12.75">
      <c r="D465" s="55"/>
      <c r="E465" s="55"/>
      <c r="F465" s="55"/>
      <c r="G465" s="55"/>
    </row>
    <row r="466" spans="4:7" ht="12.75">
      <c r="D466" s="55"/>
      <c r="E466" s="55"/>
      <c r="F466" s="55"/>
      <c r="G466" s="55"/>
    </row>
    <row r="467" spans="4:7" ht="12.75">
      <c r="D467" s="55"/>
      <c r="E467" s="55"/>
      <c r="F467" s="55"/>
      <c r="G467" s="55"/>
    </row>
    <row r="468" spans="4:7" ht="12.75">
      <c r="D468" s="55"/>
      <c r="E468" s="55"/>
      <c r="F468" s="55"/>
      <c r="G468" s="55"/>
    </row>
    <row r="469" spans="4:7" ht="12.75">
      <c r="D469" s="55"/>
      <c r="E469" s="55"/>
      <c r="F469" s="55"/>
      <c r="G469" s="55"/>
    </row>
    <row r="470" spans="4:7" ht="12.75">
      <c r="D470" s="55"/>
      <c r="E470" s="55"/>
      <c r="F470" s="55"/>
      <c r="G470" s="55"/>
    </row>
    <row r="471" spans="4:7" ht="12.75">
      <c r="D471" s="55"/>
      <c r="E471" s="55"/>
      <c r="F471" s="55"/>
      <c r="G471" s="55"/>
    </row>
    <row r="472" spans="4:7" ht="12.75">
      <c r="D472" s="55"/>
      <c r="E472" s="55"/>
      <c r="F472" s="55"/>
      <c r="G472" s="55"/>
    </row>
    <row r="473" spans="4:7" ht="12.75">
      <c r="D473" s="55"/>
      <c r="E473" s="55"/>
      <c r="F473" s="55"/>
      <c r="G473" s="55"/>
    </row>
    <row r="474" spans="4:7" ht="12.75">
      <c r="D474" s="55"/>
      <c r="E474" s="55"/>
      <c r="F474" s="55"/>
      <c r="G474" s="55"/>
    </row>
  </sheetData>
  <sheetProtection/>
  <mergeCells count="94">
    <mergeCell ref="A56:C56"/>
    <mergeCell ref="E219:G219"/>
    <mergeCell ref="K219:L219"/>
    <mergeCell ref="E223:G223"/>
    <mergeCell ref="K223:L223"/>
    <mergeCell ref="E215:G215"/>
    <mergeCell ref="K215:L215"/>
    <mergeCell ref="E203:G203"/>
    <mergeCell ref="K203:L203"/>
    <mergeCell ref="E207:G207"/>
    <mergeCell ref="K199:L199"/>
    <mergeCell ref="E227:G227"/>
    <mergeCell ref="K227:L227"/>
    <mergeCell ref="E224:G224"/>
    <mergeCell ref="K224:L224"/>
    <mergeCell ref="E225:G225"/>
    <mergeCell ref="K225:L225"/>
    <mergeCell ref="E226:G226"/>
    <mergeCell ref="K226:L226"/>
    <mergeCell ref="E187:G187"/>
    <mergeCell ref="K187:L187"/>
    <mergeCell ref="E191:G191"/>
    <mergeCell ref="K191:L191"/>
    <mergeCell ref="K207:L207"/>
    <mergeCell ref="E211:G211"/>
    <mergeCell ref="K211:L211"/>
    <mergeCell ref="E195:G195"/>
    <mergeCell ref="K195:L195"/>
    <mergeCell ref="E199:G199"/>
    <mergeCell ref="D151:D153"/>
    <mergeCell ref="E151:G153"/>
    <mergeCell ref="E183:G183"/>
    <mergeCell ref="K183:L183"/>
    <mergeCell ref="E175:G175"/>
    <mergeCell ref="E179:G179"/>
    <mergeCell ref="A1:N1"/>
    <mergeCell ref="A2:N2"/>
    <mergeCell ref="A3:D3"/>
    <mergeCell ref="A57:A58"/>
    <mergeCell ref="B57:C58"/>
    <mergeCell ref="E4:J4"/>
    <mergeCell ref="H57:H58"/>
    <mergeCell ref="A55:L55"/>
    <mergeCell ref="A54:L54"/>
    <mergeCell ref="N57:N58"/>
    <mergeCell ref="D147:D149"/>
    <mergeCell ref="E147:G149"/>
    <mergeCell ref="M54:N54"/>
    <mergeCell ref="D57:D58"/>
    <mergeCell ref="H56:K56"/>
    <mergeCell ref="K57:L58"/>
    <mergeCell ref="E57:G58"/>
    <mergeCell ref="D135:D137"/>
    <mergeCell ref="E135:G137"/>
    <mergeCell ref="D139:D141"/>
    <mergeCell ref="E139:G141"/>
    <mergeCell ref="D143:D145"/>
    <mergeCell ref="E143:G145"/>
    <mergeCell ref="D123:D125"/>
    <mergeCell ref="E123:G125"/>
    <mergeCell ref="D127:D129"/>
    <mergeCell ref="E127:G129"/>
    <mergeCell ref="D131:D133"/>
    <mergeCell ref="E131:G133"/>
    <mergeCell ref="D111:D113"/>
    <mergeCell ref="E111:G113"/>
    <mergeCell ref="D115:D117"/>
    <mergeCell ref="E115:G117"/>
    <mergeCell ref="D119:D121"/>
    <mergeCell ref="E119:G121"/>
    <mergeCell ref="D95:D97"/>
    <mergeCell ref="E95:G97"/>
    <mergeCell ref="D99:D101"/>
    <mergeCell ref="E99:G101"/>
    <mergeCell ref="D103:D105"/>
    <mergeCell ref="E103:G105"/>
    <mergeCell ref="D83:D85"/>
    <mergeCell ref="E83:G85"/>
    <mergeCell ref="D87:D89"/>
    <mergeCell ref="E87:G89"/>
    <mergeCell ref="D91:D93"/>
    <mergeCell ref="E91:G93"/>
    <mergeCell ref="D71:D73"/>
    <mergeCell ref="E71:G73"/>
    <mergeCell ref="D75:D77"/>
    <mergeCell ref="E75:G77"/>
    <mergeCell ref="D79:D81"/>
    <mergeCell ref="E79:G81"/>
    <mergeCell ref="E59:G61"/>
    <mergeCell ref="D59:D61"/>
    <mergeCell ref="D63:D65"/>
    <mergeCell ref="E63:G65"/>
    <mergeCell ref="D67:D69"/>
    <mergeCell ref="E67:G69"/>
  </mergeCells>
  <conditionalFormatting sqref="Q87:V90 P79:P94 O58:V58 P59:V78">
    <cfRule type="cellIs" priority="1" dxfId="14" operator="equal" stopIfTrue="1">
      <formula>0</formula>
    </cfRule>
  </conditionalFormatting>
  <printOptions/>
  <pageMargins left="0.1968503937007874" right="0" top="0" bottom="0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D115"/>
  <sheetViews>
    <sheetView zoomScale="120" zoomScaleNormal="120" zoomScalePageLayoutView="0" workbookViewId="0" topLeftCell="A1">
      <selection activeCell="H8" sqref="H8"/>
    </sheetView>
  </sheetViews>
  <sheetFormatPr defaultColWidth="9.00390625" defaultRowHeight="12.75"/>
  <cols>
    <col min="1" max="1" width="5.375" style="0" customWidth="1"/>
    <col min="2" max="2" width="14.625" style="0" customWidth="1"/>
    <col min="3" max="3" width="5.375" style="0" customWidth="1"/>
    <col min="4" max="4" width="5.75390625" style="0" customWidth="1"/>
    <col min="5" max="5" width="6.375" style="0" customWidth="1"/>
    <col min="6" max="6" width="5.625" style="0" customWidth="1"/>
    <col min="7" max="7" width="5.75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125" style="0" customWidth="1"/>
    <col min="12" max="12" width="5.625" style="0" customWidth="1"/>
    <col min="13" max="13" width="5.875" style="0" customWidth="1"/>
    <col min="14" max="14" width="7.375" style="0" customWidth="1"/>
    <col min="15" max="15" width="4.625" style="0" customWidth="1"/>
  </cols>
  <sheetData>
    <row r="1" spans="1:15" ht="55.5" customHeight="1">
      <c r="A1" s="578" t="s">
        <v>452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</row>
    <row r="2" spans="1:14" ht="13.5" customHeight="1">
      <c r="A2" s="636" t="s">
        <v>60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</row>
    <row r="3" spans="1:7" ht="15">
      <c r="A3" s="567">
        <v>42904</v>
      </c>
      <c r="B3" s="567"/>
      <c r="C3" s="567"/>
      <c r="D3" s="567"/>
      <c r="E3" s="267"/>
      <c r="F3" s="267"/>
      <c r="G3" s="267"/>
    </row>
    <row r="4" spans="1:15" ht="15.75" customHeight="1">
      <c r="A4" s="637" t="s">
        <v>11</v>
      </c>
      <c r="B4" s="485" t="s">
        <v>0</v>
      </c>
      <c r="C4" s="486"/>
      <c r="D4" s="639"/>
      <c r="E4" s="641" t="s">
        <v>38</v>
      </c>
      <c r="F4" s="504" t="s">
        <v>77</v>
      </c>
      <c r="G4" s="560"/>
      <c r="H4" s="504" t="s">
        <v>75</v>
      </c>
      <c r="I4" s="632" t="s">
        <v>13</v>
      </c>
      <c r="J4" s="632"/>
      <c r="K4" s="632"/>
      <c r="L4" s="643" t="s">
        <v>7</v>
      </c>
      <c r="M4" s="644"/>
      <c r="N4" s="630" t="s">
        <v>76</v>
      </c>
      <c r="O4" s="258" t="s">
        <v>115</v>
      </c>
    </row>
    <row r="5" spans="1:15" ht="15" customHeight="1">
      <c r="A5" s="638"/>
      <c r="B5" s="487"/>
      <c r="C5" s="488"/>
      <c r="D5" s="640"/>
      <c r="E5" s="642"/>
      <c r="F5" s="574" t="s">
        <v>5</v>
      </c>
      <c r="G5" s="635"/>
      <c r="H5" s="634"/>
      <c r="I5" s="32">
        <v>1</v>
      </c>
      <c r="J5" s="32">
        <v>2</v>
      </c>
      <c r="K5" s="32">
        <v>3</v>
      </c>
      <c r="L5" s="645"/>
      <c r="M5" s="646"/>
      <c r="N5" s="631"/>
      <c r="O5" s="259" t="s">
        <v>116</v>
      </c>
    </row>
    <row r="6" spans="1:15" ht="15.75" customHeight="1">
      <c r="A6" s="47">
        <v>1</v>
      </c>
      <c r="B6" s="440" t="s">
        <v>49</v>
      </c>
      <c r="E6" s="629" t="s">
        <v>175</v>
      </c>
      <c r="F6" s="568" t="s">
        <v>287</v>
      </c>
      <c r="G6" s="568"/>
      <c r="H6" s="51" t="s">
        <v>25</v>
      </c>
      <c r="I6" s="51">
        <v>99</v>
      </c>
      <c r="J6" s="51">
        <v>98</v>
      </c>
      <c r="K6" s="51">
        <v>96</v>
      </c>
      <c r="L6" s="109">
        <f>SUM(I6:K6)</f>
        <v>293</v>
      </c>
      <c r="M6" s="112" t="s">
        <v>14</v>
      </c>
      <c r="N6" s="118"/>
      <c r="O6" s="86"/>
    </row>
    <row r="7" spans="1:15" ht="15.75" customHeight="1">
      <c r="A7" s="47"/>
      <c r="E7" s="629"/>
      <c r="F7" s="568"/>
      <c r="G7" s="568"/>
      <c r="H7" s="47" t="s">
        <v>27</v>
      </c>
      <c r="I7" s="51">
        <v>94</v>
      </c>
      <c r="J7" s="51">
        <v>96</v>
      </c>
      <c r="K7" s="51">
        <v>96</v>
      </c>
      <c r="L7" s="109">
        <f>SUM(I7:K7)</f>
        <v>286</v>
      </c>
      <c r="N7" s="53"/>
      <c r="O7" s="86"/>
    </row>
    <row r="8" spans="1:15" ht="15.75" customHeight="1" thickBot="1">
      <c r="A8" s="47"/>
      <c r="B8" s="95"/>
      <c r="C8" s="183"/>
      <c r="D8" s="183"/>
      <c r="E8" s="453"/>
      <c r="F8" s="97"/>
      <c r="G8" s="183"/>
      <c r="H8" s="47"/>
      <c r="I8" s="51"/>
      <c r="J8" s="113" t="s">
        <v>453</v>
      </c>
      <c r="K8" s="51"/>
      <c r="L8" s="111">
        <f>SUM(L6:L7)</f>
        <v>579</v>
      </c>
      <c r="M8" s="113" t="s">
        <v>454</v>
      </c>
      <c r="N8" s="118" t="s">
        <v>16</v>
      </c>
      <c r="O8" s="86">
        <v>23</v>
      </c>
    </row>
    <row r="9" spans="1:18" ht="15.75" customHeight="1" thickBot="1">
      <c r="A9" s="224"/>
      <c r="B9" s="454" t="s">
        <v>74</v>
      </c>
      <c r="C9" s="455">
        <v>3</v>
      </c>
      <c r="D9" s="455">
        <v>3</v>
      </c>
      <c r="E9" s="456">
        <v>2</v>
      </c>
      <c r="F9" s="456">
        <v>3</v>
      </c>
      <c r="G9" s="456">
        <v>3</v>
      </c>
      <c r="H9" s="456">
        <v>2</v>
      </c>
      <c r="I9" s="456">
        <v>3</v>
      </c>
      <c r="J9" s="456">
        <v>4</v>
      </c>
      <c r="K9" s="457">
        <v>3</v>
      </c>
      <c r="L9" s="457">
        <v>4</v>
      </c>
      <c r="M9" s="458">
        <f>SUM(C9:L9)</f>
        <v>30</v>
      </c>
      <c r="N9" s="222"/>
      <c r="O9" s="86"/>
      <c r="R9" s="113"/>
    </row>
    <row r="10" spans="1:15" ht="15.75" customHeight="1">
      <c r="A10" s="47">
        <v>2</v>
      </c>
      <c r="B10" s="440" t="s">
        <v>208</v>
      </c>
      <c r="E10" s="629" t="s">
        <v>51</v>
      </c>
      <c r="F10" s="568" t="s">
        <v>455</v>
      </c>
      <c r="G10" s="568"/>
      <c r="H10" s="51" t="s">
        <v>25</v>
      </c>
      <c r="I10" s="51">
        <v>95</v>
      </c>
      <c r="J10" s="51">
        <v>96</v>
      </c>
      <c r="K10" s="51">
        <v>96</v>
      </c>
      <c r="L10" s="109">
        <f>SUM(I10:K10)</f>
        <v>287</v>
      </c>
      <c r="M10" s="113"/>
      <c r="N10" s="118"/>
      <c r="O10" s="86"/>
    </row>
    <row r="11" spans="1:15" ht="15.75" customHeight="1">
      <c r="A11" s="47"/>
      <c r="E11" s="629"/>
      <c r="F11" s="568"/>
      <c r="G11" s="568"/>
      <c r="H11" s="47" t="s">
        <v>27</v>
      </c>
      <c r="I11" s="51">
        <v>95</v>
      </c>
      <c r="J11" s="51">
        <v>100</v>
      </c>
      <c r="K11" s="51">
        <v>99</v>
      </c>
      <c r="L11" s="109">
        <f>SUM(I11:K11)</f>
        <v>294</v>
      </c>
      <c r="M11" s="113"/>
      <c r="N11" s="118"/>
      <c r="O11" s="86"/>
    </row>
    <row r="12" spans="1:15" ht="15.75" customHeight="1" thickBot="1">
      <c r="A12" s="47"/>
      <c r="B12" s="95"/>
      <c r="C12" s="183"/>
      <c r="D12" s="183"/>
      <c r="E12" s="453"/>
      <c r="F12" s="97"/>
      <c r="G12" s="183"/>
      <c r="H12" s="47"/>
      <c r="I12" s="51"/>
      <c r="J12" s="113" t="s">
        <v>456</v>
      </c>
      <c r="L12" s="459">
        <f>SUM(L10:L11)</f>
        <v>581</v>
      </c>
      <c r="M12" s="113" t="s">
        <v>166</v>
      </c>
      <c r="N12" s="118" t="s">
        <v>16</v>
      </c>
      <c r="O12" s="86">
        <v>19</v>
      </c>
    </row>
    <row r="13" spans="1:18" ht="15.75" customHeight="1" thickBot="1">
      <c r="A13" s="224"/>
      <c r="B13" s="454" t="s">
        <v>74</v>
      </c>
      <c r="C13" s="455">
        <v>3</v>
      </c>
      <c r="D13" s="455">
        <v>3</v>
      </c>
      <c r="E13" s="456">
        <v>5</v>
      </c>
      <c r="F13" s="456">
        <v>1</v>
      </c>
      <c r="G13" s="456">
        <v>3</v>
      </c>
      <c r="H13" s="456">
        <v>4</v>
      </c>
      <c r="I13" s="456">
        <v>1</v>
      </c>
      <c r="J13" s="456">
        <v>3</v>
      </c>
      <c r="K13" s="457">
        <v>3</v>
      </c>
      <c r="L13" s="457">
        <v>3</v>
      </c>
      <c r="M13" s="458">
        <f>SUM(C13:L13)</f>
        <v>29</v>
      </c>
      <c r="N13" s="221"/>
      <c r="O13" s="278"/>
      <c r="P13" s="55"/>
      <c r="R13" s="113"/>
    </row>
    <row r="14" spans="1:16" ht="15.75" customHeight="1">
      <c r="A14" s="47">
        <v>3</v>
      </c>
      <c r="B14" s="440" t="s">
        <v>28</v>
      </c>
      <c r="E14" s="629" t="s">
        <v>457</v>
      </c>
      <c r="F14" s="568" t="s">
        <v>286</v>
      </c>
      <c r="G14" s="568"/>
      <c r="H14" s="51" t="s">
        <v>25</v>
      </c>
      <c r="I14" s="51">
        <v>88</v>
      </c>
      <c r="J14" s="51">
        <v>97</v>
      </c>
      <c r="K14" s="51">
        <v>95</v>
      </c>
      <c r="L14" s="109">
        <f>SUM(I14:K14)</f>
        <v>280</v>
      </c>
      <c r="M14" s="112" t="s">
        <v>14</v>
      </c>
      <c r="N14" s="118"/>
      <c r="O14" s="79"/>
      <c r="P14" s="55"/>
    </row>
    <row r="15" spans="1:16" ht="15.75" customHeight="1">
      <c r="A15" s="47"/>
      <c r="E15" s="629"/>
      <c r="F15" s="568"/>
      <c r="G15" s="568"/>
      <c r="H15" s="47" t="s">
        <v>27</v>
      </c>
      <c r="I15" s="51">
        <v>94</v>
      </c>
      <c r="J15" s="51">
        <v>98</v>
      </c>
      <c r="K15" s="51">
        <v>99</v>
      </c>
      <c r="L15" s="109">
        <f>SUM(I15:K15)</f>
        <v>291</v>
      </c>
      <c r="N15" s="118"/>
      <c r="O15" s="79"/>
      <c r="P15" s="55"/>
    </row>
    <row r="16" spans="1:16" ht="15.75" customHeight="1" thickBot="1">
      <c r="A16" s="47"/>
      <c r="B16" s="95"/>
      <c r="C16" s="183"/>
      <c r="D16" s="183"/>
      <c r="E16" s="453"/>
      <c r="F16" s="482" t="s">
        <v>458</v>
      </c>
      <c r="G16" s="183"/>
      <c r="H16" s="47"/>
      <c r="I16" s="51"/>
      <c r="J16" s="113" t="s">
        <v>459</v>
      </c>
      <c r="K16" s="51"/>
      <c r="L16" s="111">
        <f>SUM(L14:L15)</f>
        <v>571</v>
      </c>
      <c r="M16" s="113" t="s">
        <v>182</v>
      </c>
      <c r="N16" s="118" t="s">
        <v>9</v>
      </c>
      <c r="O16" s="79">
        <v>16</v>
      </c>
      <c r="P16" s="55"/>
    </row>
    <row r="17" spans="1:15" ht="15.75" customHeight="1" thickBot="1">
      <c r="A17" s="224"/>
      <c r="B17" s="454" t="s">
        <v>74</v>
      </c>
      <c r="C17" s="455">
        <v>2</v>
      </c>
      <c r="D17" s="455">
        <v>1</v>
      </c>
      <c r="E17" s="456">
        <v>1</v>
      </c>
      <c r="F17" s="457">
        <v>3</v>
      </c>
      <c r="G17" s="456">
        <v>5</v>
      </c>
      <c r="H17" s="456">
        <v>2</v>
      </c>
      <c r="I17" s="456">
        <v>4</v>
      </c>
      <c r="J17" s="456">
        <v>4</v>
      </c>
      <c r="K17" s="457">
        <v>4</v>
      </c>
      <c r="L17" s="457"/>
      <c r="M17" s="458">
        <f>SUM(C17:L17)</f>
        <v>26</v>
      </c>
      <c r="O17" s="86"/>
    </row>
    <row r="18" spans="1:29" ht="15.75" customHeight="1">
      <c r="A18" s="47">
        <v>4</v>
      </c>
      <c r="B18" s="440" t="s">
        <v>236</v>
      </c>
      <c r="E18" s="629" t="s">
        <v>237</v>
      </c>
      <c r="F18" s="633" t="s">
        <v>210</v>
      </c>
      <c r="G18" s="633"/>
      <c r="H18" s="51" t="s">
        <v>25</v>
      </c>
      <c r="I18" s="51">
        <v>96</v>
      </c>
      <c r="J18" s="51">
        <v>97</v>
      </c>
      <c r="K18" s="51">
        <v>96</v>
      </c>
      <c r="L18" s="109">
        <f>SUM(I18:K18)</f>
        <v>289</v>
      </c>
      <c r="M18" s="112" t="s">
        <v>14</v>
      </c>
      <c r="O18" s="79"/>
      <c r="P18" s="95"/>
      <c r="Q18" s="95"/>
      <c r="R18" s="95"/>
      <c r="S18" s="95"/>
      <c r="T18" s="629"/>
      <c r="U18" s="559"/>
      <c r="V18" s="559"/>
      <c r="W18" s="51"/>
      <c r="X18" s="51"/>
      <c r="Y18" s="51"/>
      <c r="Z18" s="109"/>
      <c r="AA18" s="112"/>
      <c r="AB18" s="118"/>
      <c r="AC18" s="79"/>
    </row>
    <row r="19" spans="1:29" ht="15.75" customHeight="1">
      <c r="A19" s="47"/>
      <c r="E19" s="629"/>
      <c r="F19" s="633"/>
      <c r="G19" s="633"/>
      <c r="H19" s="47" t="s">
        <v>27</v>
      </c>
      <c r="I19" s="51">
        <v>96</v>
      </c>
      <c r="J19" s="51">
        <v>93</v>
      </c>
      <c r="K19" s="51">
        <v>93</v>
      </c>
      <c r="L19" s="109">
        <f>SUM(I19:K19)</f>
        <v>282</v>
      </c>
      <c r="N19" s="53"/>
      <c r="O19" s="79"/>
      <c r="P19" s="95"/>
      <c r="Q19" s="95"/>
      <c r="R19" s="95"/>
      <c r="S19" s="95"/>
      <c r="T19" s="629"/>
      <c r="U19" s="559"/>
      <c r="V19" s="559"/>
      <c r="W19" s="51"/>
      <c r="X19" s="51"/>
      <c r="Y19" s="51"/>
      <c r="Z19" s="109"/>
      <c r="AB19" s="53"/>
      <c r="AC19" s="79"/>
    </row>
    <row r="20" spans="1:29" ht="15.75" customHeight="1" thickBot="1">
      <c r="A20" s="47"/>
      <c r="B20" s="95"/>
      <c r="E20" s="453"/>
      <c r="F20" s="97"/>
      <c r="G20" s="183"/>
      <c r="J20" s="51"/>
      <c r="K20" s="51"/>
      <c r="L20" s="111">
        <f>SUM(L18:L19)</f>
        <v>571</v>
      </c>
      <c r="M20" s="113" t="s">
        <v>124</v>
      </c>
      <c r="N20" s="118" t="s">
        <v>9</v>
      </c>
      <c r="O20" s="79">
        <v>13</v>
      </c>
      <c r="P20" s="95"/>
      <c r="Q20" s="460"/>
      <c r="R20" s="460"/>
      <c r="S20" s="348"/>
      <c r="T20" s="189"/>
      <c r="U20" s="189"/>
      <c r="V20" s="47"/>
      <c r="W20" s="51"/>
      <c r="X20" s="51"/>
      <c r="Y20" s="51"/>
      <c r="Z20" s="111"/>
      <c r="AA20" s="113"/>
      <c r="AB20" s="118"/>
      <c r="AC20" s="79"/>
    </row>
    <row r="21" spans="1:21" ht="15.75" customHeight="1" thickBot="1">
      <c r="A21" s="224"/>
      <c r="B21" s="454" t="s">
        <v>74</v>
      </c>
      <c r="C21" s="455">
        <v>1</v>
      </c>
      <c r="D21" s="455">
        <v>3</v>
      </c>
      <c r="E21" s="456">
        <v>1</v>
      </c>
      <c r="F21" s="456">
        <v>3</v>
      </c>
      <c r="G21" s="456">
        <v>4</v>
      </c>
      <c r="H21" s="456">
        <v>2</v>
      </c>
      <c r="I21" s="456">
        <v>1</v>
      </c>
      <c r="J21" s="456">
        <v>3</v>
      </c>
      <c r="K21" s="457"/>
      <c r="L21" s="457"/>
      <c r="M21" s="458">
        <f>SUM(C21:L21)</f>
        <v>18</v>
      </c>
      <c r="O21" s="86"/>
      <c r="P21" s="440"/>
      <c r="S21" s="629"/>
      <c r="T21" s="568"/>
      <c r="U21" s="568"/>
    </row>
    <row r="22" spans="1:21" ht="15.75" customHeight="1">
      <c r="A22" s="47">
        <v>5</v>
      </c>
      <c r="B22" s="440" t="s">
        <v>108</v>
      </c>
      <c r="E22" s="629" t="s">
        <v>239</v>
      </c>
      <c r="F22" s="568" t="s">
        <v>460</v>
      </c>
      <c r="G22" s="568"/>
      <c r="H22" s="51" t="s">
        <v>25</v>
      </c>
      <c r="I22" s="51">
        <v>98</v>
      </c>
      <c r="J22" s="51">
        <v>94</v>
      </c>
      <c r="K22" s="51">
        <v>97</v>
      </c>
      <c r="L22" s="109">
        <f>SUM(I22:K22)</f>
        <v>289</v>
      </c>
      <c r="M22" s="112" t="s">
        <v>14</v>
      </c>
      <c r="N22" s="118"/>
      <c r="O22" s="74"/>
      <c r="P22" s="440"/>
      <c r="Q22" s="95"/>
      <c r="R22" s="95"/>
      <c r="S22" s="629"/>
      <c r="T22" s="568"/>
      <c r="U22" s="568"/>
    </row>
    <row r="23" spans="1:15" ht="15.75" customHeight="1">
      <c r="A23" s="47"/>
      <c r="E23" s="629"/>
      <c r="F23" s="568"/>
      <c r="G23" s="568"/>
      <c r="H23" s="47" t="s">
        <v>27</v>
      </c>
      <c r="I23" s="51">
        <v>97</v>
      </c>
      <c r="J23" s="51">
        <v>95</v>
      </c>
      <c r="K23" s="51">
        <v>95</v>
      </c>
      <c r="L23" s="109">
        <f>SUM(I23:K23)</f>
        <v>287</v>
      </c>
      <c r="N23" s="53"/>
      <c r="O23" s="74"/>
    </row>
    <row r="24" spans="1:16" ht="15.75" customHeight="1" thickBot="1">
      <c r="A24" s="47"/>
      <c r="B24" s="95"/>
      <c r="C24" s="183"/>
      <c r="D24" s="183"/>
      <c r="E24" s="453"/>
      <c r="F24" s="97"/>
      <c r="G24" s="183"/>
      <c r="H24" s="47"/>
      <c r="J24" s="51"/>
      <c r="K24" s="51"/>
      <c r="L24" s="111">
        <f>SUM(L22:L23)</f>
        <v>576</v>
      </c>
      <c r="M24" s="113" t="s">
        <v>205</v>
      </c>
      <c r="N24" s="118" t="s">
        <v>16</v>
      </c>
      <c r="O24" s="79">
        <v>11</v>
      </c>
      <c r="P24" s="460"/>
    </row>
    <row r="25" spans="1:15" ht="15.75" customHeight="1" thickBot="1">
      <c r="A25" s="224"/>
      <c r="B25" s="454" t="s">
        <v>74</v>
      </c>
      <c r="C25" s="455">
        <v>1</v>
      </c>
      <c r="D25" s="455">
        <v>1</v>
      </c>
      <c r="E25" s="456">
        <v>4</v>
      </c>
      <c r="F25" s="456">
        <v>2</v>
      </c>
      <c r="G25" s="456">
        <v>3</v>
      </c>
      <c r="H25" s="456">
        <v>1</v>
      </c>
      <c r="I25" s="456">
        <v>0</v>
      </c>
      <c r="J25" s="456"/>
      <c r="K25" s="457"/>
      <c r="L25" s="457"/>
      <c r="M25" s="458">
        <f>SUM(C25:L25)</f>
        <v>12</v>
      </c>
      <c r="N25" s="118"/>
      <c r="O25" s="86"/>
    </row>
    <row r="26" spans="1:30" ht="15.75" customHeight="1">
      <c r="A26" s="47">
        <v>6</v>
      </c>
      <c r="B26" s="440" t="s">
        <v>107</v>
      </c>
      <c r="E26" s="629" t="s">
        <v>461</v>
      </c>
      <c r="F26" s="568" t="s">
        <v>136</v>
      </c>
      <c r="G26" s="568"/>
      <c r="H26" s="51" t="s">
        <v>25</v>
      </c>
      <c r="I26" s="51">
        <v>94</v>
      </c>
      <c r="J26" s="51">
        <v>93</v>
      </c>
      <c r="K26" s="51">
        <v>97</v>
      </c>
      <c r="L26" s="109">
        <f>SUM(I26:K26)</f>
        <v>284</v>
      </c>
      <c r="M26" s="112" t="s">
        <v>14</v>
      </c>
      <c r="N26" s="118"/>
      <c r="O26" s="74"/>
      <c r="AC26" s="118"/>
      <c r="AD26" s="79"/>
    </row>
    <row r="27" spans="1:30" ht="15.75" customHeight="1">
      <c r="A27" s="47"/>
      <c r="E27" s="629"/>
      <c r="F27" s="568"/>
      <c r="G27" s="568"/>
      <c r="H27" s="47" t="s">
        <v>27</v>
      </c>
      <c r="I27" s="51">
        <v>86</v>
      </c>
      <c r="J27" s="51">
        <v>91</v>
      </c>
      <c r="K27" s="51">
        <v>94</v>
      </c>
      <c r="L27" s="109">
        <f>SUM(I27:K27)</f>
        <v>271</v>
      </c>
      <c r="N27" s="53"/>
      <c r="O27" s="74"/>
      <c r="AC27" s="118"/>
      <c r="AD27" s="79"/>
    </row>
    <row r="28" spans="1:30" ht="15.75" customHeight="1" thickBot="1">
      <c r="A28" s="47"/>
      <c r="B28" s="95"/>
      <c r="C28" s="95"/>
      <c r="D28" s="95"/>
      <c r="E28" s="348"/>
      <c r="F28" s="113" t="s">
        <v>458</v>
      </c>
      <c r="G28" s="189"/>
      <c r="I28" s="51"/>
      <c r="J28" s="51"/>
      <c r="K28" s="51"/>
      <c r="L28" s="111">
        <f>SUM(L26:L27)</f>
        <v>555</v>
      </c>
      <c r="M28" s="113" t="s">
        <v>124</v>
      </c>
      <c r="N28" s="118">
        <v>1</v>
      </c>
      <c r="O28" s="79">
        <v>9</v>
      </c>
      <c r="P28" s="460"/>
      <c r="AC28" s="118"/>
      <c r="AD28" s="79"/>
    </row>
    <row r="29" spans="1:13" ht="15.75" customHeight="1" thickBot="1">
      <c r="A29" s="224"/>
      <c r="B29" s="454" t="s">
        <v>74</v>
      </c>
      <c r="C29" s="455">
        <v>1</v>
      </c>
      <c r="D29" s="455">
        <v>1</v>
      </c>
      <c r="E29" s="456">
        <v>2</v>
      </c>
      <c r="F29" s="456">
        <v>3</v>
      </c>
      <c r="G29" s="456">
        <v>2</v>
      </c>
      <c r="H29" s="456">
        <v>2</v>
      </c>
      <c r="I29" s="456"/>
      <c r="J29" s="456"/>
      <c r="K29" s="457"/>
      <c r="L29" s="457"/>
      <c r="M29" s="458">
        <f>SUM(C29:L29)</f>
        <v>11</v>
      </c>
    </row>
    <row r="30" spans="1:15" ht="15.75" customHeight="1">
      <c r="A30" s="47">
        <v>7</v>
      </c>
      <c r="B30" s="440" t="s">
        <v>127</v>
      </c>
      <c r="E30" s="629" t="s">
        <v>217</v>
      </c>
      <c r="F30" s="568" t="s">
        <v>462</v>
      </c>
      <c r="G30" s="568"/>
      <c r="H30" s="51" t="s">
        <v>25</v>
      </c>
      <c r="I30" s="51">
        <v>94</v>
      </c>
      <c r="J30" s="51">
        <v>90</v>
      </c>
      <c r="K30" s="51">
        <v>97</v>
      </c>
      <c r="L30" s="109">
        <f>SUM(I30:K30)</f>
        <v>281</v>
      </c>
      <c r="M30" s="112" t="s">
        <v>14</v>
      </c>
      <c r="N30" s="118"/>
      <c r="O30" s="79"/>
    </row>
    <row r="31" spans="1:15" ht="15.75" customHeight="1">
      <c r="A31" s="47"/>
      <c r="E31" s="629"/>
      <c r="F31" s="568"/>
      <c r="G31" s="568"/>
      <c r="H31" s="47" t="s">
        <v>27</v>
      </c>
      <c r="I31" s="51">
        <v>87</v>
      </c>
      <c r="J31" s="51">
        <v>97</v>
      </c>
      <c r="K31" s="51">
        <v>93</v>
      </c>
      <c r="L31" s="109">
        <f>SUM(I31:K31)</f>
        <v>277</v>
      </c>
      <c r="N31" s="53"/>
      <c r="O31" s="79"/>
    </row>
    <row r="32" spans="1:15" ht="15.75" customHeight="1" thickBot="1">
      <c r="A32" s="47"/>
      <c r="B32" s="95"/>
      <c r="C32" s="183"/>
      <c r="D32" s="183"/>
      <c r="E32" s="461"/>
      <c r="F32" s="113" t="s">
        <v>232</v>
      </c>
      <c r="G32" s="462"/>
      <c r="H32" s="47"/>
      <c r="I32" s="51"/>
      <c r="J32" s="51"/>
      <c r="K32" s="51"/>
      <c r="L32" s="111">
        <f>SUM(L30:L31)</f>
        <v>558</v>
      </c>
      <c r="M32" s="113" t="s">
        <v>47</v>
      </c>
      <c r="N32" s="118">
        <v>1</v>
      </c>
      <c r="O32" s="79" t="s">
        <v>235</v>
      </c>
    </row>
    <row r="33" spans="1:15" ht="15.75" customHeight="1" thickBot="1">
      <c r="A33" s="224"/>
      <c r="B33" s="454" t="s">
        <v>74</v>
      </c>
      <c r="C33" s="455">
        <v>1</v>
      </c>
      <c r="D33" s="455">
        <v>1</v>
      </c>
      <c r="E33" s="456">
        <v>3</v>
      </c>
      <c r="F33" s="456">
        <v>2</v>
      </c>
      <c r="G33" s="456">
        <v>0</v>
      </c>
      <c r="H33" s="456"/>
      <c r="I33" s="456"/>
      <c r="J33" s="456"/>
      <c r="K33" s="457"/>
      <c r="L33" s="457"/>
      <c r="M33" s="458">
        <f>SUM(C33:L33)</f>
        <v>7</v>
      </c>
      <c r="N33" s="118"/>
      <c r="O33" s="86"/>
    </row>
    <row r="34" spans="1:13" ht="15.75" customHeight="1">
      <c r="A34" s="47">
        <v>8</v>
      </c>
      <c r="B34" s="440" t="s">
        <v>234</v>
      </c>
      <c r="E34" s="629" t="s">
        <v>430</v>
      </c>
      <c r="F34" s="568" t="s">
        <v>167</v>
      </c>
      <c r="G34" s="568"/>
      <c r="H34" s="51" t="s">
        <v>25</v>
      </c>
      <c r="I34" s="51">
        <v>98</v>
      </c>
      <c r="J34" s="51">
        <v>97</v>
      </c>
      <c r="K34" s="51">
        <v>96</v>
      </c>
      <c r="L34" s="109">
        <f>SUM(I34:K34)</f>
        <v>291</v>
      </c>
      <c r="M34" s="112" t="s">
        <v>14</v>
      </c>
    </row>
    <row r="35" spans="1:12" ht="15.75" customHeight="1">
      <c r="A35" s="47"/>
      <c r="E35" s="629"/>
      <c r="F35" s="568"/>
      <c r="G35" s="568"/>
      <c r="H35" s="47" t="s">
        <v>27</v>
      </c>
      <c r="I35" s="51">
        <v>96</v>
      </c>
      <c r="J35" s="51">
        <v>92</v>
      </c>
      <c r="K35" s="51">
        <v>96</v>
      </c>
      <c r="L35" s="109">
        <f>SUM(I35:K35)</f>
        <v>284</v>
      </c>
    </row>
    <row r="36" spans="1:17" ht="15.75" customHeight="1" thickBot="1">
      <c r="A36" s="47"/>
      <c r="B36" s="95"/>
      <c r="C36" s="183"/>
      <c r="D36" s="183"/>
      <c r="E36" s="453"/>
      <c r="F36" s="113" t="s">
        <v>463</v>
      </c>
      <c r="G36" s="183"/>
      <c r="H36" s="47"/>
      <c r="I36" s="51"/>
      <c r="J36" s="51"/>
      <c r="K36" s="51"/>
      <c r="L36" s="111">
        <f>SUM(L34:L35)</f>
        <v>575</v>
      </c>
      <c r="M36" s="113" t="s">
        <v>182</v>
      </c>
      <c r="N36" s="118" t="s">
        <v>16</v>
      </c>
      <c r="O36" s="79">
        <v>7</v>
      </c>
      <c r="P36" s="220"/>
      <c r="Q36" s="220"/>
    </row>
    <row r="37" spans="1:17" ht="15.75" customHeight="1" thickBot="1">
      <c r="A37" s="224"/>
      <c r="B37" s="454" t="s">
        <v>74</v>
      </c>
      <c r="C37" s="455">
        <v>2</v>
      </c>
      <c r="D37" s="455">
        <v>2</v>
      </c>
      <c r="E37" s="456">
        <v>1</v>
      </c>
      <c r="F37" s="456">
        <v>2</v>
      </c>
      <c r="G37" s="456"/>
      <c r="H37" s="456"/>
      <c r="I37" s="456"/>
      <c r="J37" s="456"/>
      <c r="K37" s="457"/>
      <c r="L37" s="457"/>
      <c r="M37" s="458">
        <f>SUM(C37:L37)</f>
        <v>7</v>
      </c>
      <c r="N37" s="118"/>
      <c r="O37" s="86"/>
      <c r="P37" s="220"/>
      <c r="Q37" s="220"/>
    </row>
    <row r="38" spans="1:17" ht="6" customHeight="1">
      <c r="A38" s="96"/>
      <c r="H38" s="51"/>
      <c r="I38" s="51"/>
      <c r="J38" s="51"/>
      <c r="K38" s="163"/>
      <c r="L38" s="164"/>
      <c r="M38" s="113"/>
      <c r="N38" s="118"/>
      <c r="O38" s="86"/>
      <c r="P38" s="220"/>
      <c r="Q38" s="220"/>
    </row>
    <row r="39" spans="1:17" ht="15.75" customHeight="1">
      <c r="A39" s="47">
        <v>9</v>
      </c>
      <c r="B39" s="440" t="s">
        <v>209</v>
      </c>
      <c r="E39" s="629" t="s">
        <v>464</v>
      </c>
      <c r="F39" s="568" t="s">
        <v>465</v>
      </c>
      <c r="G39" s="568"/>
      <c r="H39" s="51" t="s">
        <v>25</v>
      </c>
      <c r="I39" s="51">
        <v>93</v>
      </c>
      <c r="J39" s="51">
        <v>92</v>
      </c>
      <c r="K39" s="51">
        <v>94</v>
      </c>
      <c r="L39" s="109">
        <f>SUM(I39:K39)</f>
        <v>279</v>
      </c>
      <c r="M39" s="112" t="s">
        <v>14</v>
      </c>
      <c r="P39" s="463"/>
      <c r="Q39" s="220"/>
    </row>
    <row r="40" spans="1:17" ht="15.75" customHeight="1">
      <c r="A40" s="47"/>
      <c r="E40" s="629"/>
      <c r="F40" s="568"/>
      <c r="G40" s="568"/>
      <c r="H40" s="47" t="s">
        <v>27</v>
      </c>
      <c r="I40" s="51">
        <v>89</v>
      </c>
      <c r="J40" s="51">
        <v>89</v>
      </c>
      <c r="K40" s="51">
        <v>92</v>
      </c>
      <c r="L40" s="109">
        <f>SUM(I40:K40)</f>
        <v>270</v>
      </c>
      <c r="P40" s="463"/>
      <c r="Q40" s="220"/>
    </row>
    <row r="41" spans="1:17" ht="15.75" customHeight="1">
      <c r="A41" s="47"/>
      <c r="B41" s="440"/>
      <c r="C41" s="95"/>
      <c r="D41" s="95"/>
      <c r="E41" s="135"/>
      <c r="F41" s="97"/>
      <c r="G41" s="183"/>
      <c r="H41" s="47"/>
      <c r="I41" s="51"/>
      <c r="J41" s="51"/>
      <c r="K41" s="51"/>
      <c r="L41" s="111">
        <f>SUM(L39:L40)</f>
        <v>549</v>
      </c>
      <c r="M41" s="113" t="s">
        <v>181</v>
      </c>
      <c r="N41" s="118">
        <v>2</v>
      </c>
      <c r="O41" s="79" t="s">
        <v>45</v>
      </c>
      <c r="P41" s="463"/>
      <c r="Q41" s="220"/>
    </row>
    <row r="42" spans="1:16" ht="15.75" customHeight="1">
      <c r="A42" s="47">
        <v>10</v>
      </c>
      <c r="B42" s="440" t="s">
        <v>238</v>
      </c>
      <c r="E42" s="629" t="s">
        <v>466</v>
      </c>
      <c r="F42" s="568" t="s">
        <v>467</v>
      </c>
      <c r="G42" s="568"/>
      <c r="H42" s="51" t="s">
        <v>25</v>
      </c>
      <c r="I42" s="51">
        <v>94</v>
      </c>
      <c r="J42" s="51">
        <v>91</v>
      </c>
      <c r="K42" s="51">
        <v>92</v>
      </c>
      <c r="L42" s="109">
        <f>SUM(I42:K42)</f>
        <v>277</v>
      </c>
      <c r="M42" s="112" t="s">
        <v>14</v>
      </c>
      <c r="N42" s="118"/>
      <c r="O42" s="79"/>
      <c r="P42" s="463"/>
    </row>
    <row r="43" spans="1:16" ht="15.75" customHeight="1">
      <c r="A43" s="47"/>
      <c r="E43" s="629"/>
      <c r="F43" s="568"/>
      <c r="G43" s="568"/>
      <c r="H43" s="47" t="s">
        <v>27</v>
      </c>
      <c r="I43" s="51">
        <v>92</v>
      </c>
      <c r="J43" s="51">
        <v>90</v>
      </c>
      <c r="K43" s="51">
        <v>88</v>
      </c>
      <c r="L43" s="109">
        <f>SUM(I43:K43)</f>
        <v>270</v>
      </c>
      <c r="N43" s="118"/>
      <c r="O43" s="79"/>
      <c r="P43" s="463"/>
    </row>
    <row r="44" spans="1:16" ht="15.75" customHeight="1">
      <c r="A44" s="47"/>
      <c r="B44" s="440"/>
      <c r="C44" s="95"/>
      <c r="D44" s="95"/>
      <c r="E44" s="135"/>
      <c r="F44" s="97"/>
      <c r="G44" s="183"/>
      <c r="H44" s="47"/>
      <c r="I44" s="51"/>
      <c r="J44" s="51"/>
      <c r="K44" s="51"/>
      <c r="L44" s="111">
        <f>SUM(L42:L43)</f>
        <v>547</v>
      </c>
      <c r="M44" s="113" t="s">
        <v>148</v>
      </c>
      <c r="N44" s="118">
        <v>2</v>
      </c>
      <c r="O44" s="79" t="s">
        <v>45</v>
      </c>
      <c r="P44" s="463"/>
    </row>
    <row r="45" spans="1:16" ht="15.75" customHeight="1">
      <c r="A45" s="130">
        <v>11</v>
      </c>
      <c r="B45" s="440" t="s">
        <v>290</v>
      </c>
      <c r="E45" s="629" t="s">
        <v>469</v>
      </c>
      <c r="F45" s="568" t="s">
        <v>131</v>
      </c>
      <c r="G45" s="568"/>
      <c r="H45" s="51" t="s">
        <v>25</v>
      </c>
      <c r="I45" s="51">
        <v>90</v>
      </c>
      <c r="J45" s="51">
        <v>96</v>
      </c>
      <c r="K45" s="51">
        <v>84</v>
      </c>
      <c r="L45" s="109">
        <f>SUM(I45:K45)</f>
        <v>270</v>
      </c>
      <c r="M45" s="271"/>
      <c r="N45" s="118"/>
      <c r="O45" s="79"/>
      <c r="P45" s="183"/>
    </row>
    <row r="46" spans="1:16" ht="15.75" customHeight="1">
      <c r="A46" s="130"/>
      <c r="E46" s="629"/>
      <c r="F46" s="568"/>
      <c r="G46" s="568"/>
      <c r="H46" s="47" t="s">
        <v>27</v>
      </c>
      <c r="I46" s="51">
        <v>89</v>
      </c>
      <c r="J46" s="51">
        <v>93</v>
      </c>
      <c r="K46" s="51">
        <v>88</v>
      </c>
      <c r="L46" s="109">
        <f>SUM(I46:K46)</f>
        <v>270</v>
      </c>
      <c r="M46" s="271"/>
      <c r="N46" s="118"/>
      <c r="O46" s="79"/>
      <c r="P46" s="183"/>
    </row>
    <row r="47" spans="1:16" ht="15.75" customHeight="1">
      <c r="A47" s="130"/>
      <c r="B47" s="440"/>
      <c r="C47" s="95"/>
      <c r="D47" s="95"/>
      <c r="E47" s="135"/>
      <c r="F47" s="97"/>
      <c r="G47" s="183"/>
      <c r="H47" s="464"/>
      <c r="I47" s="51"/>
      <c r="J47" s="51"/>
      <c r="K47" s="51"/>
      <c r="L47" s="111">
        <f>SUM(L45:L46)</f>
        <v>540</v>
      </c>
      <c r="M47" s="113" t="s">
        <v>181</v>
      </c>
      <c r="N47" s="118">
        <v>2</v>
      </c>
      <c r="O47" s="79" t="s">
        <v>45</v>
      </c>
      <c r="P47" s="183"/>
    </row>
    <row r="48" spans="1:16" ht="15.75" customHeight="1">
      <c r="A48" s="130">
        <v>12</v>
      </c>
      <c r="B48" s="440" t="s">
        <v>128</v>
      </c>
      <c r="E48" s="629" t="s">
        <v>113</v>
      </c>
      <c r="F48" s="568" t="s">
        <v>285</v>
      </c>
      <c r="G48" s="568"/>
      <c r="H48" s="51" t="s">
        <v>25</v>
      </c>
      <c r="I48" s="51">
        <v>90</v>
      </c>
      <c r="J48" s="51">
        <v>87</v>
      </c>
      <c r="K48" s="51">
        <v>90</v>
      </c>
      <c r="L48" s="109">
        <f>SUM(I48:K48)</f>
        <v>267</v>
      </c>
      <c r="M48" s="271"/>
      <c r="N48" s="118"/>
      <c r="O48" s="79"/>
      <c r="P48" s="183"/>
    </row>
    <row r="49" spans="1:16" ht="15.75" customHeight="1">
      <c r="A49" s="130"/>
      <c r="E49" s="629"/>
      <c r="F49" s="568"/>
      <c r="G49" s="568"/>
      <c r="H49" s="47" t="s">
        <v>27</v>
      </c>
      <c r="I49" s="51">
        <v>92</v>
      </c>
      <c r="J49" s="51">
        <v>90</v>
      </c>
      <c r="K49" s="51">
        <v>90</v>
      </c>
      <c r="L49" s="109">
        <f>SUM(I49:K49)</f>
        <v>272</v>
      </c>
      <c r="M49" s="271"/>
      <c r="N49" s="118"/>
      <c r="O49" s="79"/>
      <c r="P49" s="183"/>
    </row>
    <row r="50" spans="1:16" ht="15.75" customHeight="1">
      <c r="A50" s="130"/>
      <c r="B50" s="440"/>
      <c r="C50" s="95"/>
      <c r="D50" s="95"/>
      <c r="E50" s="135"/>
      <c r="F50" s="97"/>
      <c r="G50" s="183"/>
      <c r="H50" s="464"/>
      <c r="I50" s="51"/>
      <c r="J50" s="51"/>
      <c r="K50" s="51"/>
      <c r="L50" s="111">
        <f>SUM(L48:L49)</f>
        <v>539</v>
      </c>
      <c r="M50" s="113" t="s">
        <v>148</v>
      </c>
      <c r="N50" s="118">
        <v>2</v>
      </c>
      <c r="O50" s="79" t="s">
        <v>45</v>
      </c>
      <c r="P50" s="183"/>
    </row>
    <row r="51" spans="1:16" ht="15.75" customHeight="1">
      <c r="A51" s="130"/>
      <c r="B51" s="440"/>
      <c r="C51" s="95"/>
      <c r="D51" s="95"/>
      <c r="E51" s="135"/>
      <c r="F51" s="97"/>
      <c r="G51" s="183"/>
      <c r="H51" s="464"/>
      <c r="I51" s="51"/>
      <c r="J51" s="51"/>
      <c r="K51" s="51"/>
      <c r="L51" s="111"/>
      <c r="M51" s="113"/>
      <c r="N51" s="118"/>
      <c r="O51" s="79"/>
      <c r="P51" s="183"/>
    </row>
    <row r="52" spans="1:16" ht="15.75" customHeight="1">
      <c r="A52" s="130"/>
      <c r="B52" s="440"/>
      <c r="C52" s="95"/>
      <c r="D52" s="95"/>
      <c r="E52" s="135"/>
      <c r="F52" s="97"/>
      <c r="G52" s="183"/>
      <c r="H52" s="464"/>
      <c r="I52" s="51"/>
      <c r="J52" s="357" t="s">
        <v>479</v>
      </c>
      <c r="K52" s="51"/>
      <c r="L52" s="111"/>
      <c r="M52" s="113"/>
      <c r="N52" s="118"/>
      <c r="O52" s="79"/>
      <c r="P52" s="183"/>
    </row>
    <row r="53" spans="1:16" ht="15.75" customHeight="1">
      <c r="A53" s="130">
        <v>13</v>
      </c>
      <c r="B53" s="440" t="s">
        <v>288</v>
      </c>
      <c r="E53" s="629" t="s">
        <v>247</v>
      </c>
      <c r="F53" s="568" t="s">
        <v>289</v>
      </c>
      <c r="G53" s="568"/>
      <c r="H53" s="51" t="s">
        <v>25</v>
      </c>
      <c r="I53" s="51">
        <v>87</v>
      </c>
      <c r="J53" s="51">
        <v>88</v>
      </c>
      <c r="K53" s="51">
        <v>84</v>
      </c>
      <c r="L53" s="109">
        <f>SUM(I53:K53)</f>
        <v>259</v>
      </c>
      <c r="M53" s="271"/>
      <c r="N53" s="118"/>
      <c r="O53" s="79"/>
      <c r="P53" s="183"/>
    </row>
    <row r="54" spans="1:16" ht="15.75" customHeight="1">
      <c r="A54" s="130"/>
      <c r="E54" s="629"/>
      <c r="F54" s="568"/>
      <c r="G54" s="568"/>
      <c r="H54" s="47" t="s">
        <v>27</v>
      </c>
      <c r="I54" s="51">
        <v>90</v>
      </c>
      <c r="J54" s="51">
        <v>91</v>
      </c>
      <c r="K54" s="51">
        <v>95</v>
      </c>
      <c r="L54" s="109">
        <f>SUM(I54:K54)</f>
        <v>276</v>
      </c>
      <c r="M54" s="271"/>
      <c r="N54" s="118"/>
      <c r="O54" s="79"/>
      <c r="P54" s="183"/>
    </row>
    <row r="55" spans="1:16" ht="15.75" customHeight="1">
      <c r="A55" s="130"/>
      <c r="B55" s="440"/>
      <c r="C55" s="95"/>
      <c r="D55" s="95"/>
      <c r="E55" s="135"/>
      <c r="F55" s="97"/>
      <c r="G55" s="183"/>
      <c r="H55" s="464"/>
      <c r="I55" s="51"/>
      <c r="J55" s="51"/>
      <c r="K55" s="51"/>
      <c r="L55" s="111">
        <f>SUM(L53:L54)</f>
        <v>535</v>
      </c>
      <c r="M55" s="113" t="s">
        <v>48</v>
      </c>
      <c r="N55" s="118">
        <v>2</v>
      </c>
      <c r="O55" s="79" t="s">
        <v>45</v>
      </c>
      <c r="P55" s="183"/>
    </row>
    <row r="56" spans="1:16" ht="15.75" customHeight="1">
      <c r="A56" s="130">
        <v>14</v>
      </c>
      <c r="B56" s="440" t="s">
        <v>298</v>
      </c>
      <c r="E56" s="629" t="s">
        <v>280</v>
      </c>
      <c r="F56" s="568" t="s">
        <v>299</v>
      </c>
      <c r="G56" s="568"/>
      <c r="H56" s="51" t="s">
        <v>25</v>
      </c>
      <c r="I56" s="51">
        <v>90</v>
      </c>
      <c r="J56" s="51">
        <v>87</v>
      </c>
      <c r="K56" s="51">
        <v>88</v>
      </c>
      <c r="L56" s="109">
        <f>SUM(I56:K56)</f>
        <v>265</v>
      </c>
      <c r="M56" s="271"/>
      <c r="N56" s="118"/>
      <c r="O56" s="79"/>
      <c r="P56" s="183"/>
    </row>
    <row r="57" spans="1:16" ht="15.75" customHeight="1">
      <c r="A57" s="130"/>
      <c r="E57" s="629"/>
      <c r="F57" s="568"/>
      <c r="G57" s="568"/>
      <c r="H57" s="47" t="s">
        <v>27</v>
      </c>
      <c r="I57" s="51">
        <v>88</v>
      </c>
      <c r="J57" s="51">
        <v>85</v>
      </c>
      <c r="K57" s="51">
        <v>85</v>
      </c>
      <c r="L57" s="109">
        <f>SUM(I57:K57)</f>
        <v>258</v>
      </c>
      <c r="M57" s="271"/>
      <c r="N57" s="118"/>
      <c r="O57" s="79"/>
      <c r="P57" s="183"/>
    </row>
    <row r="58" spans="1:16" ht="15.75" customHeight="1">
      <c r="A58" s="130"/>
      <c r="B58" s="440"/>
      <c r="C58" s="95"/>
      <c r="D58" s="95"/>
      <c r="E58" s="135"/>
      <c r="F58" s="97"/>
      <c r="G58" s="183"/>
      <c r="H58" s="464"/>
      <c r="I58" s="51"/>
      <c r="J58" s="51"/>
      <c r="K58" s="51"/>
      <c r="L58" s="111">
        <f>SUM(L56:L57)</f>
        <v>523</v>
      </c>
      <c r="M58" s="113" t="s">
        <v>47</v>
      </c>
      <c r="N58" s="118" t="s">
        <v>45</v>
      </c>
      <c r="O58" s="79" t="s">
        <v>45</v>
      </c>
      <c r="P58" s="183"/>
    </row>
    <row r="59" spans="1:16" ht="15.75" customHeight="1">
      <c r="A59" s="130">
        <v>15</v>
      </c>
      <c r="B59" s="440" t="s">
        <v>283</v>
      </c>
      <c r="E59" s="629" t="s">
        <v>125</v>
      </c>
      <c r="F59" s="568" t="s">
        <v>284</v>
      </c>
      <c r="G59" s="568"/>
      <c r="H59" s="51" t="s">
        <v>25</v>
      </c>
      <c r="I59" s="51">
        <v>87</v>
      </c>
      <c r="J59" s="51">
        <v>92</v>
      </c>
      <c r="K59" s="51">
        <v>88</v>
      </c>
      <c r="L59" s="109">
        <f>SUM(I59:K59)</f>
        <v>267</v>
      </c>
      <c r="M59" s="271"/>
      <c r="N59" s="118"/>
      <c r="O59" s="79"/>
      <c r="P59" s="183"/>
    </row>
    <row r="60" spans="1:16" ht="15.75" customHeight="1">
      <c r="A60" s="130"/>
      <c r="E60" s="629"/>
      <c r="F60" s="568"/>
      <c r="G60" s="568"/>
      <c r="H60" s="47" t="s">
        <v>27</v>
      </c>
      <c r="I60" s="51">
        <v>81</v>
      </c>
      <c r="J60" s="51">
        <v>88</v>
      </c>
      <c r="K60" s="51">
        <v>86</v>
      </c>
      <c r="L60" s="109">
        <f>SUM(I60:K60)</f>
        <v>255</v>
      </c>
      <c r="M60" s="271"/>
      <c r="N60" s="118"/>
      <c r="O60" s="79"/>
      <c r="P60" s="183"/>
    </row>
    <row r="61" spans="1:16" ht="15.75" customHeight="1">
      <c r="A61" s="130"/>
      <c r="B61" s="440"/>
      <c r="C61" s="95"/>
      <c r="D61" s="95"/>
      <c r="E61" s="135"/>
      <c r="F61" s="97"/>
      <c r="G61" s="183"/>
      <c r="H61" s="464"/>
      <c r="I61" s="51"/>
      <c r="J61" s="51"/>
      <c r="K61" s="51"/>
      <c r="L61" s="111">
        <f>SUM(L59:L60)</f>
        <v>522</v>
      </c>
      <c r="M61" s="113" t="s">
        <v>48</v>
      </c>
      <c r="N61" s="118" t="s">
        <v>45</v>
      </c>
      <c r="O61" s="79" t="s">
        <v>45</v>
      </c>
      <c r="P61" s="183"/>
    </row>
    <row r="62" spans="1:16" ht="15.75" customHeight="1">
      <c r="A62" s="130">
        <v>16</v>
      </c>
      <c r="B62" s="440" t="s">
        <v>211</v>
      </c>
      <c r="E62" s="629" t="s">
        <v>212</v>
      </c>
      <c r="F62" s="568" t="s">
        <v>210</v>
      </c>
      <c r="G62" s="568"/>
      <c r="H62" s="51" t="s">
        <v>25</v>
      </c>
      <c r="I62" s="51">
        <v>87</v>
      </c>
      <c r="J62" s="51">
        <v>93</v>
      </c>
      <c r="K62" s="51">
        <v>92</v>
      </c>
      <c r="L62" s="109">
        <f>SUM(I62:K62)</f>
        <v>272</v>
      </c>
      <c r="M62" s="271"/>
      <c r="N62" s="118"/>
      <c r="O62" s="79"/>
      <c r="P62" s="183"/>
    </row>
    <row r="63" spans="1:16" ht="15.75" customHeight="1">
      <c r="A63" s="130"/>
      <c r="E63" s="629"/>
      <c r="F63" s="568"/>
      <c r="G63" s="568"/>
      <c r="H63" s="47" t="s">
        <v>27</v>
      </c>
      <c r="I63" s="51">
        <v>87</v>
      </c>
      <c r="J63" s="51">
        <v>82</v>
      </c>
      <c r="K63" s="51">
        <v>77</v>
      </c>
      <c r="L63" s="109">
        <f>SUM(I63:K63)</f>
        <v>246</v>
      </c>
      <c r="M63" s="271"/>
      <c r="N63" s="118"/>
      <c r="O63" s="79"/>
      <c r="P63" s="183"/>
    </row>
    <row r="64" spans="1:16" ht="15.75" customHeight="1">
      <c r="A64" s="130"/>
      <c r="B64" s="440"/>
      <c r="C64" s="95"/>
      <c r="D64" s="95"/>
      <c r="E64" s="135"/>
      <c r="F64" s="97"/>
      <c r="G64" s="183"/>
      <c r="H64" s="464"/>
      <c r="I64" s="51"/>
      <c r="J64" s="51"/>
      <c r="K64" s="51"/>
      <c r="L64" s="111">
        <f>SUM(L62:L63)</f>
        <v>518</v>
      </c>
      <c r="M64" s="113" t="s">
        <v>44</v>
      </c>
      <c r="N64" s="118" t="s">
        <v>45</v>
      </c>
      <c r="O64" s="79" t="s">
        <v>45</v>
      </c>
      <c r="P64" s="183"/>
    </row>
    <row r="65" spans="1:16" ht="15.75" customHeight="1">
      <c r="A65" s="130">
        <v>17</v>
      </c>
      <c r="B65" s="440" t="s">
        <v>159</v>
      </c>
      <c r="E65" s="629" t="s">
        <v>468</v>
      </c>
      <c r="F65" s="568" t="s">
        <v>83</v>
      </c>
      <c r="G65" s="568"/>
      <c r="H65" s="51" t="s">
        <v>25</v>
      </c>
      <c r="I65" s="51">
        <v>82</v>
      </c>
      <c r="J65" s="51">
        <v>84</v>
      </c>
      <c r="K65" s="51">
        <v>84</v>
      </c>
      <c r="L65" s="109">
        <f>SUM(I65:K65)</f>
        <v>250</v>
      </c>
      <c r="M65" s="271"/>
      <c r="N65" s="118"/>
      <c r="O65" s="79"/>
      <c r="P65" s="183"/>
    </row>
    <row r="66" spans="1:16" ht="15.75" customHeight="1">
      <c r="A66" s="130"/>
      <c r="E66" s="629"/>
      <c r="F66" s="568"/>
      <c r="G66" s="568"/>
      <c r="H66" s="47" t="s">
        <v>27</v>
      </c>
      <c r="I66" s="51">
        <v>81</v>
      </c>
      <c r="J66" s="51">
        <v>80</v>
      </c>
      <c r="K66" s="51">
        <v>86</v>
      </c>
      <c r="L66" s="109">
        <f>SUM(I66:K66)</f>
        <v>247</v>
      </c>
      <c r="M66" s="271"/>
      <c r="N66" s="118"/>
      <c r="O66" s="79"/>
      <c r="P66" s="183"/>
    </row>
    <row r="67" spans="1:16" ht="15.75" customHeight="1">
      <c r="A67" s="130"/>
      <c r="B67" s="440"/>
      <c r="C67" s="95"/>
      <c r="D67" s="95"/>
      <c r="E67" s="135"/>
      <c r="F67" s="97"/>
      <c r="G67" s="183"/>
      <c r="H67" s="464"/>
      <c r="I67" s="51"/>
      <c r="J67" s="51"/>
      <c r="K67" s="51"/>
      <c r="L67" s="111">
        <f>SUM(L65:L66)</f>
        <v>497</v>
      </c>
      <c r="M67" s="113" t="s">
        <v>43</v>
      </c>
      <c r="N67" s="118" t="s">
        <v>45</v>
      </c>
      <c r="O67" s="79" t="s">
        <v>45</v>
      </c>
      <c r="P67" s="183"/>
    </row>
    <row r="68" spans="1:16" ht="15.75" customHeight="1">
      <c r="A68" s="130">
        <v>18</v>
      </c>
      <c r="B68" s="440" t="s">
        <v>291</v>
      </c>
      <c r="E68" s="629" t="s">
        <v>470</v>
      </c>
      <c r="F68" s="568" t="s">
        <v>292</v>
      </c>
      <c r="G68" s="568"/>
      <c r="H68" s="51" t="s">
        <v>25</v>
      </c>
      <c r="I68" s="51">
        <v>85</v>
      </c>
      <c r="J68" s="51">
        <v>82</v>
      </c>
      <c r="K68" s="51">
        <v>88</v>
      </c>
      <c r="L68" s="109">
        <f>SUM(I68:K68)</f>
        <v>255</v>
      </c>
      <c r="M68" s="271"/>
      <c r="N68" s="118"/>
      <c r="O68" s="79"/>
      <c r="P68" s="183"/>
    </row>
    <row r="69" spans="1:16" ht="15.75" customHeight="1">
      <c r="A69" s="130"/>
      <c r="E69" s="629"/>
      <c r="F69" s="568"/>
      <c r="G69" s="568"/>
      <c r="H69" s="47" t="s">
        <v>27</v>
      </c>
      <c r="I69" s="51">
        <v>83</v>
      </c>
      <c r="J69" s="51">
        <v>41</v>
      </c>
      <c r="K69" s="51">
        <v>93</v>
      </c>
      <c r="L69" s="109">
        <f>SUM(I69:K69)</f>
        <v>217</v>
      </c>
      <c r="M69" s="271"/>
      <c r="N69" s="118"/>
      <c r="O69" s="79"/>
      <c r="P69" s="183"/>
    </row>
    <row r="70" spans="1:16" ht="15.75" customHeight="1">
      <c r="A70" s="130"/>
      <c r="B70" s="440"/>
      <c r="C70" s="95"/>
      <c r="D70" s="95"/>
      <c r="E70" s="135"/>
      <c r="F70" s="97"/>
      <c r="G70" s="183"/>
      <c r="H70" s="464"/>
      <c r="I70" s="51"/>
      <c r="J70" s="51"/>
      <c r="K70" s="51"/>
      <c r="L70" s="111">
        <f>SUM(L68:L69)</f>
        <v>472</v>
      </c>
      <c r="M70" s="113" t="s">
        <v>44</v>
      </c>
      <c r="N70" s="118" t="s">
        <v>45</v>
      </c>
      <c r="O70" s="79" t="s">
        <v>45</v>
      </c>
      <c r="P70" s="183"/>
    </row>
    <row r="71" spans="1:16" ht="15.75" customHeight="1">
      <c r="A71" s="465"/>
      <c r="G71" s="220"/>
      <c r="J71" s="131"/>
      <c r="K71" s="141"/>
      <c r="L71" s="118"/>
      <c r="M71" s="113"/>
      <c r="N71" s="118"/>
      <c r="O71" s="79"/>
      <c r="P71" s="183"/>
    </row>
    <row r="72" spans="2:16" ht="15.75" customHeight="1">
      <c r="B72" s="12"/>
      <c r="C72" s="116" t="s">
        <v>241</v>
      </c>
      <c r="D72" s="374"/>
      <c r="E72" s="375"/>
      <c r="F72" s="374"/>
      <c r="G72" s="376"/>
      <c r="H72" s="376"/>
      <c r="I72" s="377"/>
      <c r="J72" s="378"/>
      <c r="K72" s="378"/>
      <c r="M72" s="12"/>
      <c r="N72" s="118"/>
      <c r="O72" s="79"/>
      <c r="P72" s="183"/>
    </row>
    <row r="73" spans="1:16" ht="15.75" customHeight="1">
      <c r="A73" s="379">
        <v>1</v>
      </c>
      <c r="B73" s="380" t="s">
        <v>471</v>
      </c>
      <c r="C73" s="380"/>
      <c r="D73" s="381"/>
      <c r="E73" s="382"/>
      <c r="F73" s="382"/>
      <c r="G73" s="383"/>
      <c r="H73" s="384"/>
      <c r="I73" s="385"/>
      <c r="J73" s="344"/>
      <c r="K73" s="378" t="s">
        <v>472</v>
      </c>
      <c r="O73" s="79"/>
      <c r="P73" s="183"/>
    </row>
    <row r="74" spans="1:16" ht="15.75" customHeight="1">
      <c r="A74" s="386">
        <v>2</v>
      </c>
      <c r="B74" s="380" t="s">
        <v>473</v>
      </c>
      <c r="C74" s="387"/>
      <c r="D74" s="375"/>
      <c r="E74" s="375"/>
      <c r="F74" s="375"/>
      <c r="G74" s="375"/>
      <c r="H74" s="384"/>
      <c r="I74" s="385"/>
      <c r="J74" s="385"/>
      <c r="K74" s="378" t="s">
        <v>474</v>
      </c>
      <c r="M74" s="380"/>
      <c r="N74" s="118"/>
      <c r="O74" s="79"/>
      <c r="P74" s="183"/>
    </row>
    <row r="75" spans="1:16" ht="15.75" customHeight="1">
      <c r="A75" s="386">
        <v>3</v>
      </c>
      <c r="B75" s="380" t="s">
        <v>475</v>
      </c>
      <c r="C75" s="380"/>
      <c r="D75" s="381"/>
      <c r="E75" s="382"/>
      <c r="F75" s="382"/>
      <c r="G75" s="383"/>
      <c r="H75" s="384"/>
      <c r="I75" s="385"/>
      <c r="J75" s="344"/>
      <c r="K75" s="378" t="s">
        <v>476</v>
      </c>
      <c r="M75" s="380"/>
      <c r="N75" s="118"/>
      <c r="O75" s="79"/>
      <c r="P75" s="183"/>
    </row>
    <row r="76" spans="1:16" ht="15.75" customHeight="1">
      <c r="A76" s="386">
        <v>4</v>
      </c>
      <c r="B76" s="380" t="s">
        <v>477</v>
      </c>
      <c r="C76" s="380"/>
      <c r="D76" s="381"/>
      <c r="E76" s="382"/>
      <c r="F76" s="382"/>
      <c r="G76" s="383"/>
      <c r="H76" s="384"/>
      <c r="I76" s="385"/>
      <c r="J76" s="344"/>
      <c r="K76" s="378" t="s">
        <v>478</v>
      </c>
      <c r="M76" s="380"/>
      <c r="N76" s="118"/>
      <c r="O76" s="79"/>
      <c r="P76" s="183"/>
    </row>
    <row r="77" spans="1:16" ht="15.75" customHeight="1">
      <c r="A77" s="462"/>
      <c r="B77" s="440"/>
      <c r="C77" s="95"/>
      <c r="D77" s="95"/>
      <c r="E77" s="348"/>
      <c r="F77" s="189"/>
      <c r="J77" s="462"/>
      <c r="K77" s="462"/>
      <c r="L77" s="462"/>
      <c r="M77" s="113"/>
      <c r="N77" s="118"/>
      <c r="O77" s="79"/>
      <c r="P77" s="183"/>
    </row>
    <row r="78" spans="1:16" ht="15.75" customHeight="1">
      <c r="A78" s="462"/>
      <c r="N78" s="118"/>
      <c r="O78" s="79"/>
      <c r="P78" s="183"/>
    </row>
    <row r="79" spans="1:16" ht="15.75" customHeight="1">
      <c r="A79" s="462"/>
      <c r="B79" s="440"/>
      <c r="C79" s="95"/>
      <c r="D79" s="95"/>
      <c r="E79" s="348"/>
      <c r="F79" s="189"/>
      <c r="G79" s="293"/>
      <c r="H79" s="293"/>
      <c r="I79" s="268"/>
      <c r="J79" s="462"/>
      <c r="K79" s="462"/>
      <c r="L79" s="462"/>
      <c r="M79" s="113"/>
      <c r="N79" s="118"/>
      <c r="O79" s="79"/>
      <c r="P79" s="183"/>
    </row>
    <row r="80" spans="1:16" ht="15.75" customHeight="1">
      <c r="A80" s="183"/>
      <c r="B80" s="440"/>
      <c r="C80" s="95"/>
      <c r="D80" s="95"/>
      <c r="E80" s="348"/>
      <c r="F80" s="189"/>
      <c r="J80" s="183"/>
      <c r="K80" s="183"/>
      <c r="L80" s="183"/>
      <c r="M80" s="113"/>
      <c r="N80" s="118"/>
      <c r="O80" s="79"/>
      <c r="P80" s="183"/>
    </row>
    <row r="81" spans="1:16" ht="15.75" customHeight="1">
      <c r="A81" s="183"/>
      <c r="B81" s="440"/>
      <c r="C81" s="95"/>
      <c r="D81" s="95"/>
      <c r="E81" s="348"/>
      <c r="F81" s="189"/>
      <c r="G81" s="183"/>
      <c r="H81" s="183"/>
      <c r="I81" s="183"/>
      <c r="J81" s="183"/>
      <c r="K81" s="183"/>
      <c r="L81" s="183"/>
      <c r="M81" s="113"/>
      <c r="N81" s="118"/>
      <c r="O81" s="183"/>
      <c r="P81" s="183"/>
    </row>
    <row r="82" spans="1:16" ht="18.75">
      <c r="A82" s="183"/>
      <c r="B82" s="440"/>
      <c r="C82" s="95"/>
      <c r="D82" s="95"/>
      <c r="E82" s="348"/>
      <c r="F82" s="189"/>
      <c r="G82" s="183"/>
      <c r="H82" s="183"/>
      <c r="I82" s="183"/>
      <c r="J82" s="183"/>
      <c r="K82" s="183"/>
      <c r="L82" s="183"/>
      <c r="M82" s="113"/>
      <c r="N82" s="118"/>
      <c r="O82" s="183"/>
      <c r="P82" s="183"/>
    </row>
    <row r="83" spans="1:16" ht="18.75">
      <c r="A83" s="183"/>
      <c r="B83" s="440"/>
      <c r="C83" s="95"/>
      <c r="D83" s="95"/>
      <c r="E83" s="348"/>
      <c r="F83" s="189"/>
      <c r="G83" s="183"/>
      <c r="H83" s="183"/>
      <c r="I83" s="183"/>
      <c r="J83" s="183"/>
      <c r="K83" s="183"/>
      <c r="L83" s="183"/>
      <c r="M83" s="113"/>
      <c r="N83" s="118"/>
      <c r="O83" s="183"/>
      <c r="P83" s="183"/>
    </row>
    <row r="84" spans="1:16" ht="18.75">
      <c r="A84" s="183"/>
      <c r="B84" s="440"/>
      <c r="C84" s="95"/>
      <c r="D84" s="95"/>
      <c r="E84" s="348"/>
      <c r="F84" s="189"/>
      <c r="G84" s="183"/>
      <c r="H84" s="183"/>
      <c r="I84" s="183"/>
      <c r="J84" s="183"/>
      <c r="K84" s="183"/>
      <c r="L84" s="183"/>
      <c r="M84" s="113"/>
      <c r="N84" s="118"/>
      <c r="O84" s="183"/>
      <c r="P84" s="183"/>
    </row>
    <row r="85" spans="1:16" ht="1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18"/>
      <c r="O85" s="183"/>
      <c r="P85" s="183"/>
    </row>
    <row r="86" spans="1:16" ht="1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18"/>
      <c r="O86" s="183"/>
      <c r="P86" s="183"/>
    </row>
    <row r="87" spans="1:16" ht="1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18"/>
      <c r="O87" s="183"/>
      <c r="P87" s="183"/>
    </row>
    <row r="88" spans="1:16" ht="1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18"/>
      <c r="O88" s="183"/>
      <c r="P88" s="183"/>
    </row>
    <row r="89" spans="1:16" ht="1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18"/>
      <c r="O89" s="183"/>
      <c r="P89" s="183"/>
    </row>
    <row r="90" spans="1:16" ht="1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18"/>
      <c r="O90" s="183"/>
      <c r="P90" s="183"/>
    </row>
    <row r="91" spans="1:16" ht="1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18"/>
      <c r="O91" s="183"/>
      <c r="P91" s="183"/>
    </row>
    <row r="92" spans="1:16" ht="1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18"/>
      <c r="O92" s="183"/>
      <c r="P92" s="183"/>
    </row>
    <row r="93" spans="1:16" ht="1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18"/>
      <c r="O93" s="183"/>
      <c r="P93" s="183"/>
    </row>
    <row r="94" spans="1:16" ht="1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18"/>
      <c r="O94" s="183"/>
      <c r="P94" s="183"/>
    </row>
    <row r="95" spans="1:16" ht="1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18"/>
      <c r="O95" s="183"/>
      <c r="P95" s="183"/>
    </row>
    <row r="96" spans="1:16" ht="1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18"/>
      <c r="O96" s="183"/>
      <c r="P96" s="183"/>
    </row>
    <row r="97" spans="1:16" ht="1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18"/>
      <c r="O97" s="183"/>
      <c r="P97" s="183"/>
    </row>
    <row r="98" spans="1:16" ht="1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18"/>
      <c r="O98" s="183"/>
      <c r="P98" s="183"/>
    </row>
    <row r="99" spans="1:16" ht="1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18"/>
      <c r="O99" s="183"/>
      <c r="P99" s="183"/>
    </row>
    <row r="100" spans="1:16" ht="1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18"/>
      <c r="O100" s="183"/>
      <c r="P100" s="183"/>
    </row>
    <row r="101" spans="1:16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</row>
    <row r="110" spans="1:16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</row>
    <row r="111" spans="1:16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</row>
    <row r="112" spans="1:16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</row>
    <row r="113" spans="1:16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</row>
    <row r="114" spans="1:16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</row>
    <row r="115" spans="1:16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</row>
  </sheetData>
  <sheetProtection/>
  <mergeCells count="52">
    <mergeCell ref="E34:E35"/>
    <mergeCell ref="F34:G35"/>
    <mergeCell ref="E39:E40"/>
    <mergeCell ref="F39:G40"/>
    <mergeCell ref="E18:E19"/>
    <mergeCell ref="F18:G19"/>
    <mergeCell ref="A1:O1"/>
    <mergeCell ref="H4:H5"/>
    <mergeCell ref="F4:G4"/>
    <mergeCell ref="F5:G5"/>
    <mergeCell ref="A3:D3"/>
    <mergeCell ref="A2:N2"/>
    <mergeCell ref="A4:A5"/>
    <mergeCell ref="B4:D5"/>
    <mergeCell ref="N4:N5"/>
    <mergeCell ref="I4:K4"/>
    <mergeCell ref="E6:E7"/>
    <mergeCell ref="F6:G7"/>
    <mergeCell ref="E14:E15"/>
    <mergeCell ref="E10:E11"/>
    <mergeCell ref="F10:G11"/>
    <mergeCell ref="F14:G15"/>
    <mergeCell ref="E4:E5"/>
    <mergeCell ref="L4:M5"/>
    <mergeCell ref="S21:S22"/>
    <mergeCell ref="U18:V19"/>
    <mergeCell ref="T21:U22"/>
    <mergeCell ref="E30:E31"/>
    <mergeCell ref="F30:G31"/>
    <mergeCell ref="E22:E23"/>
    <mergeCell ref="F22:G23"/>
    <mergeCell ref="E26:E27"/>
    <mergeCell ref="F26:G27"/>
    <mergeCell ref="T18:T19"/>
    <mergeCell ref="E62:E63"/>
    <mergeCell ref="F62:G63"/>
    <mergeCell ref="E48:E49"/>
    <mergeCell ref="F48:G49"/>
    <mergeCell ref="E42:E43"/>
    <mergeCell ref="F42:G43"/>
    <mergeCell ref="E45:E46"/>
    <mergeCell ref="F45:G46"/>
    <mergeCell ref="E53:E54"/>
    <mergeCell ref="F53:G54"/>
    <mergeCell ref="E59:E60"/>
    <mergeCell ref="F59:G60"/>
    <mergeCell ref="E68:E69"/>
    <mergeCell ref="F68:G69"/>
    <mergeCell ref="E56:E57"/>
    <mergeCell ref="F56:G57"/>
    <mergeCell ref="E65:E66"/>
    <mergeCell ref="F65:G66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R107"/>
  <sheetViews>
    <sheetView zoomScale="120" zoomScaleNormal="120" zoomScalePageLayoutView="0" workbookViewId="0" topLeftCell="A22">
      <selection activeCell="P15" sqref="P15"/>
    </sheetView>
  </sheetViews>
  <sheetFormatPr defaultColWidth="9.00390625" defaultRowHeight="12.75"/>
  <cols>
    <col min="1" max="1" width="6.25390625" style="0" customWidth="1"/>
    <col min="2" max="2" width="14.625" style="0" customWidth="1"/>
    <col min="3" max="3" width="5.75390625" style="0" customWidth="1"/>
    <col min="4" max="4" width="5.00390625" style="0" customWidth="1"/>
    <col min="5" max="6" width="6.125" style="0" customWidth="1"/>
    <col min="7" max="7" width="5.75390625" style="0" customWidth="1"/>
    <col min="8" max="8" width="5.25390625" style="0" customWidth="1"/>
    <col min="9" max="9" width="6.125" style="0" customWidth="1"/>
    <col min="10" max="10" width="5.875" style="0" customWidth="1"/>
    <col min="11" max="11" width="5.125" style="0" customWidth="1"/>
    <col min="12" max="12" width="5.625" style="0" customWidth="1"/>
    <col min="13" max="13" width="5.875" style="0" customWidth="1"/>
    <col min="14" max="14" width="7.00390625" style="0" customWidth="1"/>
    <col min="15" max="15" width="5.00390625" style="0" customWidth="1"/>
  </cols>
  <sheetData>
    <row r="1" spans="1:15" ht="57" customHeight="1">
      <c r="A1" s="511" t="s">
        <v>275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</row>
    <row r="2" spans="1:16" ht="15">
      <c r="A2" s="657" t="s">
        <v>242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183"/>
      <c r="P2" s="183"/>
    </row>
    <row r="3" spans="1:16" ht="15">
      <c r="A3" s="659">
        <v>42905</v>
      </c>
      <c r="B3" s="659"/>
      <c r="C3" s="659"/>
      <c r="D3" s="659"/>
      <c r="E3" s="659"/>
      <c r="F3" s="372"/>
      <c r="G3" s="268"/>
      <c r="H3" s="268"/>
      <c r="I3" s="268"/>
      <c r="J3" s="268"/>
      <c r="K3" s="268"/>
      <c r="L3" s="268"/>
      <c r="M3" s="268"/>
      <c r="N3" s="293"/>
      <c r="O3" s="183"/>
      <c r="P3" s="183"/>
    </row>
    <row r="4" spans="1:16" ht="14.25">
      <c r="A4" s="660" t="s">
        <v>8</v>
      </c>
      <c r="B4" s="485" t="s">
        <v>0</v>
      </c>
      <c r="C4" s="486"/>
      <c r="D4" s="639"/>
      <c r="E4" s="641" t="s">
        <v>2</v>
      </c>
      <c r="F4" s="662" t="s">
        <v>243</v>
      </c>
      <c r="G4" s="663"/>
      <c r="H4" s="564" t="s">
        <v>1</v>
      </c>
      <c r="I4" s="564"/>
      <c r="J4" s="658"/>
      <c r="K4" s="573" t="s">
        <v>7</v>
      </c>
      <c r="L4" s="655"/>
      <c r="M4" s="388" t="s">
        <v>21</v>
      </c>
      <c r="N4" s="652" t="s">
        <v>95</v>
      </c>
      <c r="O4" s="183"/>
      <c r="P4" s="183"/>
    </row>
    <row r="5" spans="1:16" ht="14.25">
      <c r="A5" s="661"/>
      <c r="B5" s="369"/>
      <c r="C5" s="370"/>
      <c r="D5" s="371"/>
      <c r="E5" s="642"/>
      <c r="F5" s="664"/>
      <c r="G5" s="665"/>
      <c r="H5" s="389">
        <v>8</v>
      </c>
      <c r="I5" s="390">
        <v>6</v>
      </c>
      <c r="J5" s="390">
        <v>4</v>
      </c>
      <c r="K5" s="574"/>
      <c r="L5" s="656"/>
      <c r="M5" s="391" t="s">
        <v>35</v>
      </c>
      <c r="N5" s="653"/>
      <c r="O5" s="183"/>
      <c r="P5" s="183"/>
    </row>
    <row r="6" spans="1:16" ht="18" customHeight="1">
      <c r="A6" s="130">
        <v>1</v>
      </c>
      <c r="B6" s="392" t="s">
        <v>244</v>
      </c>
      <c r="C6" s="393"/>
      <c r="D6" s="393"/>
      <c r="E6" s="649" t="s">
        <v>245</v>
      </c>
      <c r="F6" s="650" t="s">
        <v>30</v>
      </c>
      <c r="G6" s="650"/>
      <c r="H6" s="394">
        <v>95</v>
      </c>
      <c r="I6" s="394">
        <v>95</v>
      </c>
      <c r="J6" s="394">
        <v>90</v>
      </c>
      <c r="K6" s="654">
        <f>SUM(H6:J6)</f>
        <v>280</v>
      </c>
      <c r="L6" s="654"/>
      <c r="M6" s="268"/>
      <c r="N6" s="268"/>
      <c r="O6" s="183"/>
      <c r="P6" s="183"/>
    </row>
    <row r="7" spans="1:16" ht="18" customHeight="1">
      <c r="A7" s="130"/>
      <c r="B7" s="81"/>
      <c r="C7" s="81"/>
      <c r="D7" s="81"/>
      <c r="E7" s="647"/>
      <c r="F7" s="648"/>
      <c r="G7" s="648"/>
      <c r="H7" s="395">
        <v>98</v>
      </c>
      <c r="I7" s="395">
        <v>95</v>
      </c>
      <c r="J7" s="395">
        <v>85</v>
      </c>
      <c r="K7" s="651">
        <f>SUM(H7:J7)</f>
        <v>278</v>
      </c>
      <c r="L7" s="651"/>
      <c r="M7" s="268"/>
      <c r="N7" s="268"/>
      <c r="O7" s="183"/>
      <c r="P7" s="183"/>
    </row>
    <row r="8" spans="1:16" ht="18" customHeight="1" thickBot="1">
      <c r="A8" s="130"/>
      <c r="B8" s="81"/>
      <c r="C8" s="81"/>
      <c r="D8" s="81"/>
      <c r="E8" s="82"/>
      <c r="F8" s="82"/>
      <c r="G8" s="396"/>
      <c r="H8" s="396"/>
      <c r="I8" s="268"/>
      <c r="J8" s="131"/>
      <c r="K8" s="397">
        <f>SUM(K6:K7)</f>
        <v>558</v>
      </c>
      <c r="L8" s="114" t="s">
        <v>166</v>
      </c>
      <c r="M8" s="118">
        <v>1</v>
      </c>
      <c r="N8" s="79" t="s">
        <v>45</v>
      </c>
      <c r="O8" s="183"/>
      <c r="P8" s="183"/>
    </row>
    <row r="9" spans="1:16" ht="18" customHeight="1" thickBot="1">
      <c r="A9" s="130"/>
      <c r="B9" s="473" t="s">
        <v>246</v>
      </c>
      <c r="C9" s="474">
        <v>2</v>
      </c>
      <c r="D9" s="474">
        <v>3</v>
      </c>
      <c r="E9" s="435">
        <v>2</v>
      </c>
      <c r="F9" s="435">
        <v>4</v>
      </c>
      <c r="G9" s="475">
        <v>3</v>
      </c>
      <c r="H9" s="475">
        <v>4</v>
      </c>
      <c r="I9" s="475">
        <v>2</v>
      </c>
      <c r="J9" s="475">
        <v>2</v>
      </c>
      <c r="K9" s="476">
        <f>SUM(C9:J9)</f>
        <v>22</v>
      </c>
      <c r="L9" s="114"/>
      <c r="M9" s="118"/>
      <c r="N9" s="79"/>
      <c r="O9" s="183"/>
      <c r="P9" s="183"/>
    </row>
    <row r="10" spans="1:16" ht="18" customHeight="1">
      <c r="A10" s="130">
        <v>2</v>
      </c>
      <c r="B10" s="392" t="s">
        <v>417</v>
      </c>
      <c r="C10" s="393"/>
      <c r="D10" s="393"/>
      <c r="E10" s="647" t="s">
        <v>151</v>
      </c>
      <c r="F10" s="648" t="s">
        <v>418</v>
      </c>
      <c r="G10" s="648"/>
      <c r="H10" s="394">
        <v>93</v>
      </c>
      <c r="I10" s="394">
        <v>93</v>
      </c>
      <c r="J10" s="394">
        <v>89</v>
      </c>
      <c r="K10" s="651">
        <f>SUM(H10:J10)</f>
        <v>275</v>
      </c>
      <c r="L10" s="651"/>
      <c r="M10" s="400"/>
      <c r="N10" s="79"/>
      <c r="O10" s="183"/>
      <c r="P10" s="183"/>
    </row>
    <row r="11" spans="1:16" ht="18" customHeight="1">
      <c r="A11" s="399"/>
      <c r="B11" s="81"/>
      <c r="C11" s="81"/>
      <c r="D11" s="81"/>
      <c r="E11" s="647"/>
      <c r="F11" s="648"/>
      <c r="G11" s="648"/>
      <c r="H11" s="395">
        <v>92</v>
      </c>
      <c r="I11" s="395">
        <v>94</v>
      </c>
      <c r="J11" s="395">
        <v>86</v>
      </c>
      <c r="K11" s="651">
        <f>SUM(H11:J11)</f>
        <v>272</v>
      </c>
      <c r="L11" s="651"/>
      <c r="M11" s="400"/>
      <c r="N11" s="79"/>
      <c r="O11" s="183"/>
      <c r="P11" s="183"/>
    </row>
    <row r="12" spans="1:18" ht="18" customHeight="1" thickBot="1">
      <c r="A12" s="399"/>
      <c r="B12" s="81"/>
      <c r="C12" s="81"/>
      <c r="D12" s="81"/>
      <c r="E12" s="82"/>
      <c r="F12" s="82"/>
      <c r="G12" s="396"/>
      <c r="H12" s="396"/>
      <c r="I12" s="268"/>
      <c r="J12" s="131"/>
      <c r="K12" s="397">
        <f>SUM(K10:K11)</f>
        <v>547</v>
      </c>
      <c r="L12" s="114" t="s">
        <v>141</v>
      </c>
      <c r="M12" s="118">
        <v>1</v>
      </c>
      <c r="N12" s="79">
        <v>23</v>
      </c>
      <c r="O12" s="183"/>
      <c r="P12" s="183"/>
      <c r="Q12" s="268"/>
      <c r="R12" s="191"/>
    </row>
    <row r="13" spans="1:18" ht="18" customHeight="1" thickBot="1">
      <c r="A13" s="399"/>
      <c r="B13" s="473" t="s">
        <v>246</v>
      </c>
      <c r="C13" s="474">
        <v>3</v>
      </c>
      <c r="D13" s="474">
        <v>4</v>
      </c>
      <c r="E13" s="435">
        <v>1</v>
      </c>
      <c r="F13" s="435">
        <v>2</v>
      </c>
      <c r="G13" s="475">
        <v>3</v>
      </c>
      <c r="H13" s="475">
        <v>1</v>
      </c>
      <c r="I13" s="475">
        <v>3</v>
      </c>
      <c r="J13" s="475">
        <v>1</v>
      </c>
      <c r="K13" s="476">
        <f>SUM(C13:J13)</f>
        <v>18</v>
      </c>
      <c r="L13" s="401"/>
      <c r="M13" s="118"/>
      <c r="N13" s="79"/>
      <c r="O13" s="183"/>
      <c r="P13" s="183"/>
      <c r="Q13" s="268"/>
      <c r="R13" s="191"/>
    </row>
    <row r="14" spans="1:16" ht="18" customHeight="1">
      <c r="A14" s="130">
        <v>3</v>
      </c>
      <c r="B14" s="392" t="s">
        <v>421</v>
      </c>
      <c r="C14" s="393"/>
      <c r="D14" s="393"/>
      <c r="E14" s="647" t="s">
        <v>559</v>
      </c>
      <c r="F14" s="648" t="s">
        <v>422</v>
      </c>
      <c r="G14" s="648"/>
      <c r="H14" s="394">
        <v>94</v>
      </c>
      <c r="I14" s="394">
        <v>92</v>
      </c>
      <c r="J14" s="394">
        <v>85</v>
      </c>
      <c r="K14" s="651">
        <f>SUM(H14:J14)</f>
        <v>271</v>
      </c>
      <c r="L14" s="651"/>
      <c r="M14" s="268"/>
      <c r="N14" s="268"/>
      <c r="O14" s="183"/>
      <c r="P14" s="183"/>
    </row>
    <row r="15" spans="1:16" ht="18" customHeight="1">
      <c r="A15" s="130"/>
      <c r="B15" s="81"/>
      <c r="C15" s="81"/>
      <c r="D15" s="81"/>
      <c r="E15" s="647"/>
      <c r="F15" s="648"/>
      <c r="G15" s="648"/>
      <c r="H15" s="395">
        <v>92</v>
      </c>
      <c r="I15" s="395">
        <v>98</v>
      </c>
      <c r="J15" s="395">
        <v>94</v>
      </c>
      <c r="K15" s="651">
        <f>SUM(H15:J15)</f>
        <v>284</v>
      </c>
      <c r="L15" s="651"/>
      <c r="M15" s="268"/>
      <c r="N15" s="268"/>
      <c r="O15" s="183"/>
      <c r="P15" s="183"/>
    </row>
    <row r="16" spans="1:16" ht="18" customHeight="1" thickBot="1">
      <c r="A16" s="130"/>
      <c r="B16" s="81"/>
      <c r="C16" s="81"/>
      <c r="D16" s="81"/>
      <c r="E16" s="82"/>
      <c r="F16" s="82"/>
      <c r="G16" s="396"/>
      <c r="H16" s="396"/>
      <c r="I16" s="268"/>
      <c r="J16" s="131"/>
      <c r="K16" s="397">
        <f>SUM(K14:K15)</f>
        <v>555</v>
      </c>
      <c r="L16" s="114" t="s">
        <v>50</v>
      </c>
      <c r="M16" s="118">
        <v>1</v>
      </c>
      <c r="N16" s="79">
        <v>19</v>
      </c>
      <c r="O16" s="183"/>
      <c r="P16" s="183"/>
    </row>
    <row r="17" spans="1:16" ht="18" customHeight="1" thickBot="1">
      <c r="A17" s="130"/>
      <c r="B17" s="398" t="s">
        <v>246</v>
      </c>
      <c r="C17" s="474">
        <v>2</v>
      </c>
      <c r="D17" s="474">
        <v>2</v>
      </c>
      <c r="E17" s="435">
        <v>3</v>
      </c>
      <c r="F17" s="435">
        <v>4</v>
      </c>
      <c r="G17" s="475">
        <v>3</v>
      </c>
      <c r="H17" s="475">
        <v>2</v>
      </c>
      <c r="I17" s="475">
        <v>0</v>
      </c>
      <c r="J17" s="475"/>
      <c r="K17" s="476">
        <f>SUM(C17:J17)</f>
        <v>16</v>
      </c>
      <c r="L17" s="401"/>
      <c r="M17" s="118"/>
      <c r="N17" s="79"/>
      <c r="O17" s="183"/>
      <c r="P17" s="183"/>
    </row>
    <row r="18" spans="1:16" ht="18" customHeight="1">
      <c r="A18" s="130">
        <v>4</v>
      </c>
      <c r="B18" s="392" t="s">
        <v>57</v>
      </c>
      <c r="C18" s="393"/>
      <c r="D18" s="393"/>
      <c r="E18" s="647" t="s">
        <v>219</v>
      </c>
      <c r="F18" s="648" t="s">
        <v>167</v>
      </c>
      <c r="G18" s="648"/>
      <c r="H18" s="394">
        <v>96</v>
      </c>
      <c r="I18" s="394">
        <v>87</v>
      </c>
      <c r="J18" s="394">
        <v>90</v>
      </c>
      <c r="K18" s="651">
        <f>SUM(H18:J18)</f>
        <v>273</v>
      </c>
      <c r="L18" s="651"/>
      <c r="M18" s="400"/>
      <c r="N18" s="79"/>
      <c r="O18" s="183"/>
      <c r="P18" s="183"/>
    </row>
    <row r="19" spans="1:16" ht="18" customHeight="1">
      <c r="A19" s="399"/>
      <c r="B19" s="81"/>
      <c r="C19" s="81"/>
      <c r="D19" s="81"/>
      <c r="E19" s="647"/>
      <c r="F19" s="648"/>
      <c r="G19" s="648"/>
      <c r="H19" s="395">
        <v>95</v>
      </c>
      <c r="I19" s="395">
        <v>89</v>
      </c>
      <c r="J19" s="395">
        <v>89</v>
      </c>
      <c r="K19" s="651">
        <f>SUM(H19:J19)</f>
        <v>273</v>
      </c>
      <c r="L19" s="651"/>
      <c r="M19" s="400"/>
      <c r="N19" s="79"/>
      <c r="O19" s="183"/>
      <c r="P19" s="183"/>
    </row>
    <row r="20" spans="1:18" ht="18" customHeight="1" thickBot="1">
      <c r="A20" s="399"/>
      <c r="B20" s="81"/>
      <c r="C20" s="81"/>
      <c r="D20" s="81"/>
      <c r="E20" s="82"/>
      <c r="F20" s="82"/>
      <c r="G20" s="396"/>
      <c r="H20" s="396"/>
      <c r="I20" s="268"/>
      <c r="J20" s="131"/>
      <c r="K20" s="397">
        <f>SUM(K18:K19)</f>
        <v>546</v>
      </c>
      <c r="L20" s="114" t="s">
        <v>41</v>
      </c>
      <c r="M20" s="118">
        <v>1</v>
      </c>
      <c r="N20" s="79" t="s">
        <v>45</v>
      </c>
      <c r="O20" s="183"/>
      <c r="P20" s="183"/>
      <c r="Q20" s="268"/>
      <c r="R20" s="191"/>
    </row>
    <row r="21" spans="1:18" ht="18" customHeight="1" thickBot="1">
      <c r="A21" s="399"/>
      <c r="B21" s="398" t="s">
        <v>246</v>
      </c>
      <c r="C21" s="474">
        <v>2</v>
      </c>
      <c r="D21" s="474">
        <v>0</v>
      </c>
      <c r="E21" s="435">
        <v>3</v>
      </c>
      <c r="F21" s="435">
        <v>1</v>
      </c>
      <c r="G21" s="475">
        <v>2</v>
      </c>
      <c r="H21" s="475">
        <v>2</v>
      </c>
      <c r="I21" s="475"/>
      <c r="J21" s="475"/>
      <c r="K21" s="476">
        <f>SUM(C21:J21)</f>
        <v>10</v>
      </c>
      <c r="L21" s="114"/>
      <c r="M21" s="118"/>
      <c r="N21" s="79"/>
      <c r="O21" s="183"/>
      <c r="P21" s="183"/>
      <c r="Q21" s="268"/>
      <c r="R21" s="191"/>
    </row>
    <row r="22" spans="1:16" ht="18" customHeight="1">
      <c r="A22" s="130">
        <v>5</v>
      </c>
      <c r="B22" s="392" t="s">
        <v>126</v>
      </c>
      <c r="C22" s="393"/>
      <c r="D22" s="393"/>
      <c r="E22" s="649" t="s">
        <v>118</v>
      </c>
      <c r="F22" s="650" t="s">
        <v>311</v>
      </c>
      <c r="G22" s="650"/>
      <c r="H22" s="394">
        <v>95</v>
      </c>
      <c r="I22" s="394">
        <v>88</v>
      </c>
      <c r="J22" s="394">
        <v>79</v>
      </c>
      <c r="K22" s="136">
        <f>SUM(H22:J22)</f>
        <v>262</v>
      </c>
      <c r="L22" s="136"/>
      <c r="M22" s="400"/>
      <c r="N22" s="79"/>
      <c r="O22" s="183"/>
      <c r="P22" s="477"/>
    </row>
    <row r="23" spans="1:16" ht="18" customHeight="1">
      <c r="A23" s="399"/>
      <c r="B23" s="81"/>
      <c r="C23" s="81"/>
      <c r="D23" s="81"/>
      <c r="E23" s="647"/>
      <c r="F23" s="648"/>
      <c r="G23" s="648"/>
      <c r="H23" s="395">
        <v>96</v>
      </c>
      <c r="I23" s="395">
        <v>94</v>
      </c>
      <c r="J23" s="395">
        <v>90</v>
      </c>
      <c r="K23" s="136">
        <f>SUM(H23:J23)</f>
        <v>280</v>
      </c>
      <c r="L23" s="136"/>
      <c r="M23" s="400"/>
      <c r="N23" s="79"/>
      <c r="O23" s="183"/>
      <c r="P23" s="477"/>
    </row>
    <row r="24" spans="1:18" ht="18" customHeight="1">
      <c r="A24" s="399"/>
      <c r="B24" s="310"/>
      <c r="C24" s="81"/>
      <c r="D24" s="81"/>
      <c r="E24" s="471"/>
      <c r="F24" s="97"/>
      <c r="G24" s="396"/>
      <c r="H24" s="396"/>
      <c r="I24" s="268"/>
      <c r="J24" s="131"/>
      <c r="K24" s="397">
        <f>SUM(K22:K23)</f>
        <v>542</v>
      </c>
      <c r="L24" s="114" t="s">
        <v>141</v>
      </c>
      <c r="M24" s="118">
        <v>2</v>
      </c>
      <c r="N24" s="79" t="s">
        <v>45</v>
      </c>
      <c r="O24" s="183"/>
      <c r="P24" s="477"/>
      <c r="Q24" s="268"/>
      <c r="R24" s="191"/>
    </row>
    <row r="25" spans="1:16" ht="18" customHeight="1">
      <c r="A25" s="130">
        <v>6</v>
      </c>
      <c r="B25" s="392" t="s">
        <v>214</v>
      </c>
      <c r="C25" s="393"/>
      <c r="D25" s="393"/>
      <c r="E25" s="647" t="s">
        <v>58</v>
      </c>
      <c r="F25" s="648" t="s">
        <v>87</v>
      </c>
      <c r="G25" s="648"/>
      <c r="H25" s="394">
        <v>95</v>
      </c>
      <c r="I25" s="394">
        <v>89</v>
      </c>
      <c r="J25" s="394">
        <v>82</v>
      </c>
      <c r="K25" s="136">
        <f>SUM(H25:J25)</f>
        <v>266</v>
      </c>
      <c r="L25" s="136"/>
      <c r="M25" s="400"/>
      <c r="N25" s="79"/>
      <c r="O25" s="183"/>
      <c r="P25" s="477"/>
    </row>
    <row r="26" spans="1:16" ht="18" customHeight="1">
      <c r="A26" s="130"/>
      <c r="B26" s="81"/>
      <c r="C26" s="81"/>
      <c r="D26" s="81"/>
      <c r="E26" s="647"/>
      <c r="F26" s="648"/>
      <c r="G26" s="648"/>
      <c r="H26" s="395">
        <v>94</v>
      </c>
      <c r="I26" s="395">
        <v>95</v>
      </c>
      <c r="J26" s="395">
        <v>83</v>
      </c>
      <c r="K26" s="136">
        <f>SUM(H26:J26)</f>
        <v>272</v>
      </c>
      <c r="L26" s="136"/>
      <c r="M26" s="400"/>
      <c r="N26" s="79"/>
      <c r="O26" s="183"/>
      <c r="P26" s="477"/>
    </row>
    <row r="27" spans="1:16" ht="18" customHeight="1">
      <c r="A27" s="130"/>
      <c r="B27" s="310"/>
      <c r="C27" s="81"/>
      <c r="D27" s="81"/>
      <c r="E27" s="471"/>
      <c r="F27" s="97"/>
      <c r="G27" s="396"/>
      <c r="H27" s="396"/>
      <c r="I27" s="268"/>
      <c r="J27" s="131"/>
      <c r="K27" s="397">
        <f>SUM(K25:K26)</f>
        <v>538</v>
      </c>
      <c r="L27" s="114" t="s">
        <v>41</v>
      </c>
      <c r="M27" s="118">
        <v>2</v>
      </c>
      <c r="N27" s="79" t="s">
        <v>45</v>
      </c>
      <c r="O27" s="183"/>
      <c r="P27" s="477"/>
    </row>
    <row r="28" spans="1:16" ht="18" customHeight="1">
      <c r="A28" s="130">
        <v>7</v>
      </c>
      <c r="B28" s="392" t="s">
        <v>152</v>
      </c>
      <c r="C28" s="393"/>
      <c r="D28" s="393"/>
      <c r="E28" s="647" t="s">
        <v>300</v>
      </c>
      <c r="F28" s="648" t="s">
        <v>561</v>
      </c>
      <c r="G28" s="648"/>
      <c r="H28" s="394">
        <v>90</v>
      </c>
      <c r="I28" s="394">
        <v>90</v>
      </c>
      <c r="J28" s="394">
        <v>89</v>
      </c>
      <c r="K28" s="136">
        <f>SUM(H28:J28)</f>
        <v>269</v>
      </c>
      <c r="L28" s="136"/>
      <c r="M28" s="400"/>
      <c r="N28" s="79"/>
      <c r="O28" s="183"/>
      <c r="P28" s="477"/>
    </row>
    <row r="29" spans="1:16" ht="18" customHeight="1">
      <c r="A29" s="399"/>
      <c r="B29" s="81"/>
      <c r="C29" s="81"/>
      <c r="D29" s="81"/>
      <c r="E29" s="647"/>
      <c r="F29" s="648"/>
      <c r="G29" s="648"/>
      <c r="H29" s="395">
        <v>90</v>
      </c>
      <c r="I29" s="395">
        <v>89</v>
      </c>
      <c r="J29" s="395">
        <v>89</v>
      </c>
      <c r="K29" s="136">
        <f>SUM(H29:J29)</f>
        <v>268</v>
      </c>
      <c r="L29" s="136"/>
      <c r="M29" s="400"/>
      <c r="N29" s="79"/>
      <c r="O29" s="183"/>
      <c r="P29" s="477"/>
    </row>
    <row r="30" spans="1:18" ht="18" customHeight="1">
      <c r="A30" s="399"/>
      <c r="B30" s="310"/>
      <c r="C30" s="81"/>
      <c r="D30" s="81"/>
      <c r="E30" s="471"/>
      <c r="F30" s="97"/>
      <c r="G30" s="396"/>
      <c r="H30" s="396"/>
      <c r="I30" s="268"/>
      <c r="J30" s="131"/>
      <c r="K30" s="397">
        <f>SUM(K28:K29)</f>
        <v>537</v>
      </c>
      <c r="L30" s="114" t="s">
        <v>47</v>
      </c>
      <c r="M30" s="118">
        <v>2</v>
      </c>
      <c r="N30" s="79" t="s">
        <v>45</v>
      </c>
      <c r="O30" s="183"/>
      <c r="P30" s="477"/>
      <c r="Q30" s="268"/>
      <c r="R30" s="191"/>
    </row>
    <row r="31" spans="1:16" ht="18" customHeight="1">
      <c r="A31" s="130">
        <v>8</v>
      </c>
      <c r="B31" s="392" t="s">
        <v>177</v>
      </c>
      <c r="C31" s="393"/>
      <c r="D31" s="393"/>
      <c r="E31" s="647" t="s">
        <v>61</v>
      </c>
      <c r="F31" s="648" t="s">
        <v>562</v>
      </c>
      <c r="G31" s="648"/>
      <c r="H31" s="394">
        <v>91</v>
      </c>
      <c r="I31" s="394">
        <v>88</v>
      </c>
      <c r="J31" s="394">
        <v>73</v>
      </c>
      <c r="K31" s="136">
        <f>SUM(H31:J31)</f>
        <v>252</v>
      </c>
      <c r="L31" s="136"/>
      <c r="M31" s="400"/>
      <c r="N31" s="79"/>
      <c r="O31" s="183"/>
      <c r="P31" s="477"/>
    </row>
    <row r="32" spans="1:16" ht="18" customHeight="1">
      <c r="A32" s="130"/>
      <c r="B32" s="81"/>
      <c r="C32" s="81"/>
      <c r="D32" s="81"/>
      <c r="E32" s="647"/>
      <c r="F32" s="648"/>
      <c r="G32" s="648"/>
      <c r="H32" s="395">
        <v>97</v>
      </c>
      <c r="I32" s="395">
        <v>94</v>
      </c>
      <c r="J32" s="395">
        <v>89</v>
      </c>
      <c r="K32" s="136">
        <f>SUM(H32:J32)</f>
        <v>280</v>
      </c>
      <c r="L32" s="136"/>
      <c r="M32" s="400"/>
      <c r="N32" s="79"/>
      <c r="O32" s="183"/>
      <c r="P32" s="477"/>
    </row>
    <row r="33" spans="1:18" ht="18" customHeight="1">
      <c r="A33" s="130"/>
      <c r="B33" s="310"/>
      <c r="C33" s="81"/>
      <c r="D33" s="81"/>
      <c r="E33" s="471"/>
      <c r="F33" s="97"/>
      <c r="G33" s="396"/>
      <c r="H33" s="396"/>
      <c r="I33" s="268"/>
      <c r="J33" s="131"/>
      <c r="K33" s="397">
        <f>SUM(K31:K32)</f>
        <v>532</v>
      </c>
      <c r="L33" s="114" t="s">
        <v>141</v>
      </c>
      <c r="M33" s="118">
        <v>2</v>
      </c>
      <c r="N33" s="79" t="s">
        <v>45</v>
      </c>
      <c r="O33" s="183"/>
      <c r="P33" s="477"/>
      <c r="Q33" s="268"/>
      <c r="R33" s="191"/>
    </row>
    <row r="34" spans="1:16" ht="18" customHeight="1">
      <c r="A34" s="130">
        <v>9</v>
      </c>
      <c r="B34" s="392" t="s">
        <v>135</v>
      </c>
      <c r="C34" s="393"/>
      <c r="D34" s="393"/>
      <c r="E34" s="647" t="s">
        <v>113</v>
      </c>
      <c r="F34" s="648" t="s">
        <v>563</v>
      </c>
      <c r="G34" s="648"/>
      <c r="H34" s="394">
        <v>83</v>
      </c>
      <c r="I34" s="394">
        <v>89</v>
      </c>
      <c r="J34" s="394">
        <v>82</v>
      </c>
      <c r="K34" s="136">
        <f>SUM(H34:J34)</f>
        <v>254</v>
      </c>
      <c r="L34" s="136"/>
      <c r="M34" s="400"/>
      <c r="N34" s="79"/>
      <c r="O34" s="183"/>
      <c r="P34" s="477"/>
    </row>
    <row r="35" spans="1:16" ht="18" customHeight="1">
      <c r="A35" s="399"/>
      <c r="B35" s="81"/>
      <c r="C35" s="81"/>
      <c r="D35" s="81"/>
      <c r="E35" s="647"/>
      <c r="F35" s="648"/>
      <c r="G35" s="648"/>
      <c r="H35" s="395">
        <v>92</v>
      </c>
      <c r="I35" s="395">
        <v>87</v>
      </c>
      <c r="J35" s="395">
        <v>80</v>
      </c>
      <c r="K35" s="136">
        <f>SUM(H35:J35)</f>
        <v>259</v>
      </c>
      <c r="L35" s="136"/>
      <c r="M35" s="400"/>
      <c r="N35" s="79"/>
      <c r="O35" s="183"/>
      <c r="P35" s="477"/>
    </row>
    <row r="36" spans="1:16" ht="18" customHeight="1">
      <c r="A36" s="399"/>
      <c r="B36" s="310"/>
      <c r="C36" s="81"/>
      <c r="D36" s="81"/>
      <c r="E36" s="471"/>
      <c r="F36" s="97"/>
      <c r="G36" s="396"/>
      <c r="H36" s="396"/>
      <c r="I36" s="268"/>
      <c r="J36" s="131"/>
      <c r="K36" s="397">
        <f>SUM(K34:K35)</f>
        <v>513</v>
      </c>
      <c r="L36" s="114" t="s">
        <v>48</v>
      </c>
      <c r="M36" s="118" t="s">
        <v>45</v>
      </c>
      <c r="N36" s="79" t="s">
        <v>45</v>
      </c>
      <c r="O36" s="183"/>
      <c r="P36" s="477"/>
    </row>
    <row r="37" spans="1:16" ht="18" customHeight="1">
      <c r="A37" s="130">
        <v>10</v>
      </c>
      <c r="B37" s="392" t="s">
        <v>114</v>
      </c>
      <c r="C37" s="393"/>
      <c r="D37" s="393"/>
      <c r="E37" s="647" t="s">
        <v>195</v>
      </c>
      <c r="F37" s="648" t="s">
        <v>564</v>
      </c>
      <c r="G37" s="648"/>
      <c r="H37" s="394">
        <v>85</v>
      </c>
      <c r="I37" s="394">
        <v>79</v>
      </c>
      <c r="J37" s="394">
        <v>87</v>
      </c>
      <c r="K37" s="136">
        <f>SUM(H37:J37)</f>
        <v>251</v>
      </c>
      <c r="L37" s="136"/>
      <c r="M37" s="183"/>
      <c r="N37" s="183"/>
      <c r="O37" s="183"/>
      <c r="P37" s="477"/>
    </row>
    <row r="38" spans="1:16" ht="18" customHeight="1">
      <c r="A38" s="130"/>
      <c r="B38" s="81"/>
      <c r="C38" s="81"/>
      <c r="D38" s="81"/>
      <c r="E38" s="647"/>
      <c r="F38" s="648"/>
      <c r="G38" s="648"/>
      <c r="H38" s="395">
        <v>89</v>
      </c>
      <c r="I38" s="395">
        <v>82</v>
      </c>
      <c r="J38" s="395">
        <v>84</v>
      </c>
      <c r="K38" s="136">
        <f>SUM(H38:J38)</f>
        <v>255</v>
      </c>
      <c r="L38" s="136"/>
      <c r="M38" s="183"/>
      <c r="N38" s="183"/>
      <c r="O38" s="183"/>
      <c r="P38" s="477"/>
    </row>
    <row r="39" spans="1:18" ht="18" customHeight="1">
      <c r="A39" s="130"/>
      <c r="B39" s="310"/>
      <c r="C39" s="81"/>
      <c r="D39" s="81"/>
      <c r="E39" s="471"/>
      <c r="F39" s="97"/>
      <c r="G39" s="396"/>
      <c r="H39" s="396"/>
      <c r="I39" s="268"/>
      <c r="J39" s="131"/>
      <c r="K39" s="397">
        <f>SUM(K37:K38)</f>
        <v>506</v>
      </c>
      <c r="L39" s="114" t="s">
        <v>47</v>
      </c>
      <c r="M39" s="79" t="s">
        <v>45</v>
      </c>
      <c r="N39" s="79" t="s">
        <v>45</v>
      </c>
      <c r="O39" s="183"/>
      <c r="P39" s="477"/>
      <c r="Q39" s="268"/>
      <c r="R39" s="191"/>
    </row>
    <row r="40" spans="1:16" ht="18" customHeight="1">
      <c r="A40" s="130">
        <v>11</v>
      </c>
      <c r="B40" s="392" t="s">
        <v>316</v>
      </c>
      <c r="C40" s="393"/>
      <c r="D40" s="393"/>
      <c r="E40" s="647" t="s">
        <v>125</v>
      </c>
      <c r="F40" s="648" t="s">
        <v>131</v>
      </c>
      <c r="G40" s="648"/>
      <c r="H40" s="394">
        <v>82</v>
      </c>
      <c r="I40" s="394">
        <v>84</v>
      </c>
      <c r="J40" s="394">
        <v>69</v>
      </c>
      <c r="K40" s="136">
        <f>SUM(H40:J40)</f>
        <v>235</v>
      </c>
      <c r="L40" s="136"/>
      <c r="M40" s="268"/>
      <c r="N40" s="268"/>
      <c r="O40" s="183"/>
      <c r="P40" s="477"/>
    </row>
    <row r="41" spans="1:16" ht="18" customHeight="1">
      <c r="A41" s="399"/>
      <c r="B41" s="81"/>
      <c r="C41" s="81"/>
      <c r="D41" s="81"/>
      <c r="E41" s="647"/>
      <c r="F41" s="648"/>
      <c r="G41" s="648"/>
      <c r="H41" s="395">
        <v>84</v>
      </c>
      <c r="I41" s="395">
        <v>93</v>
      </c>
      <c r="J41" s="395">
        <v>53</v>
      </c>
      <c r="K41" s="136">
        <f>SUM(H41:J41)</f>
        <v>230</v>
      </c>
      <c r="L41" s="136"/>
      <c r="M41" s="268"/>
      <c r="N41" s="268"/>
      <c r="O41" s="183"/>
      <c r="P41" s="477"/>
    </row>
    <row r="42" spans="1:16" ht="18" customHeight="1">
      <c r="A42" s="399"/>
      <c r="B42" s="310"/>
      <c r="C42" s="81"/>
      <c r="D42" s="81"/>
      <c r="E42" s="471"/>
      <c r="F42" s="97"/>
      <c r="G42" s="396"/>
      <c r="H42" s="396"/>
      <c r="I42" s="268"/>
      <c r="J42" s="131"/>
      <c r="K42" s="397">
        <f>SUM(K40:K41)</f>
        <v>465</v>
      </c>
      <c r="L42" s="114" t="s">
        <v>43</v>
      </c>
      <c r="M42" s="118" t="s">
        <v>45</v>
      </c>
      <c r="N42" s="79" t="s">
        <v>45</v>
      </c>
      <c r="O42" s="183"/>
      <c r="P42" s="477"/>
    </row>
    <row r="43" spans="1:16" ht="18" customHeight="1">
      <c r="A43" s="399"/>
      <c r="B43" s="310"/>
      <c r="C43" s="81"/>
      <c r="D43" s="81"/>
      <c r="E43" s="471"/>
      <c r="F43" s="97"/>
      <c r="G43" s="396"/>
      <c r="H43" s="396"/>
      <c r="I43" s="268"/>
      <c r="J43" s="131"/>
      <c r="K43" s="397"/>
      <c r="L43" s="114"/>
      <c r="M43" s="118"/>
      <c r="N43" s="79"/>
      <c r="O43" s="183"/>
      <c r="P43" s="477"/>
    </row>
    <row r="44" spans="1:16" ht="18" customHeight="1">
      <c r="A44" s="399"/>
      <c r="B44" s="310"/>
      <c r="C44" s="81"/>
      <c r="D44" s="81"/>
      <c r="E44" s="471"/>
      <c r="F44" s="97"/>
      <c r="G44" s="396"/>
      <c r="H44" s="396"/>
      <c r="I44" s="268"/>
      <c r="J44" s="131"/>
      <c r="K44" s="397"/>
      <c r="L44" s="114"/>
      <c r="M44" s="118"/>
      <c r="N44" s="79"/>
      <c r="O44" s="183"/>
      <c r="P44" s="477"/>
    </row>
    <row r="45" spans="1:16" ht="18" customHeight="1">
      <c r="A45" s="399"/>
      <c r="B45" s="310"/>
      <c r="C45" s="81"/>
      <c r="D45" s="81"/>
      <c r="E45" s="471"/>
      <c r="F45" s="97"/>
      <c r="G45" s="396"/>
      <c r="H45" s="396"/>
      <c r="I45" s="268"/>
      <c r="J45" s="131"/>
      <c r="K45" s="397"/>
      <c r="L45" s="114"/>
      <c r="M45" s="118"/>
      <c r="N45" s="79"/>
      <c r="O45" s="183"/>
      <c r="P45" s="477"/>
    </row>
    <row r="46" spans="1:16" ht="12" customHeight="1">
      <c r="A46" s="399"/>
      <c r="B46" s="310"/>
      <c r="C46" s="81"/>
      <c r="D46" s="81"/>
      <c r="E46" s="471"/>
      <c r="F46" s="97"/>
      <c r="G46" s="396"/>
      <c r="H46" s="396"/>
      <c r="I46" s="268"/>
      <c r="J46" s="131"/>
      <c r="K46" s="397"/>
      <c r="L46" s="114"/>
      <c r="M46" s="118"/>
      <c r="N46" s="79"/>
      <c r="O46" s="183"/>
      <c r="P46" s="477"/>
    </row>
    <row r="47" spans="1:16" ht="18" customHeight="1">
      <c r="A47" s="399"/>
      <c r="B47" s="310"/>
      <c r="C47" s="81"/>
      <c r="D47" s="81"/>
      <c r="E47" s="471"/>
      <c r="F47" s="97"/>
      <c r="G47" s="396"/>
      <c r="H47" s="396"/>
      <c r="I47" s="190"/>
      <c r="J47" s="478"/>
      <c r="K47" s="481" t="s">
        <v>572</v>
      </c>
      <c r="L47" s="480"/>
      <c r="M47" s="118"/>
      <c r="N47" s="79"/>
      <c r="O47" s="183"/>
      <c r="P47" s="477"/>
    </row>
    <row r="48" spans="1:16" ht="18" customHeight="1">
      <c r="A48" s="399"/>
      <c r="B48" s="310"/>
      <c r="C48" s="81"/>
      <c r="D48" s="81"/>
      <c r="E48" s="471"/>
      <c r="F48" s="97"/>
      <c r="G48" s="396"/>
      <c r="H48" s="396"/>
      <c r="I48" s="190"/>
      <c r="J48" s="478"/>
      <c r="K48" s="479"/>
      <c r="L48" s="480"/>
      <c r="M48" s="118"/>
      <c r="N48" s="79"/>
      <c r="O48" s="183"/>
      <c r="P48" s="477"/>
    </row>
    <row r="49" spans="1:16" ht="18" customHeight="1">
      <c r="A49" s="130">
        <v>12</v>
      </c>
      <c r="B49" s="392" t="s">
        <v>301</v>
      </c>
      <c r="C49" s="393"/>
      <c r="D49" s="393"/>
      <c r="E49" s="647" t="s">
        <v>558</v>
      </c>
      <c r="F49" s="648" t="s">
        <v>414</v>
      </c>
      <c r="G49" s="648"/>
      <c r="H49" s="394">
        <v>40</v>
      </c>
      <c r="I49" s="394">
        <v>83</v>
      </c>
      <c r="J49" s="394">
        <v>66</v>
      </c>
      <c r="K49" s="136">
        <f>SUM(H49:J49)</f>
        <v>189</v>
      </c>
      <c r="L49" s="136"/>
      <c r="M49" s="400"/>
      <c r="N49" s="79"/>
      <c r="O49" s="183"/>
      <c r="P49" s="477"/>
    </row>
    <row r="50" spans="1:16" ht="18" customHeight="1">
      <c r="A50" s="130"/>
      <c r="B50" s="81"/>
      <c r="C50" s="81"/>
      <c r="D50" s="81"/>
      <c r="E50" s="647"/>
      <c r="F50" s="648"/>
      <c r="G50" s="648"/>
      <c r="H50" s="395">
        <v>82</v>
      </c>
      <c r="I50" s="395">
        <v>79</v>
      </c>
      <c r="J50" s="395">
        <v>67</v>
      </c>
      <c r="K50" s="136">
        <f>SUM(H50:J50)</f>
        <v>228</v>
      </c>
      <c r="L50" s="136"/>
      <c r="M50" s="400"/>
      <c r="N50" s="79"/>
      <c r="O50" s="183"/>
      <c r="P50" s="477"/>
    </row>
    <row r="51" spans="1:16" ht="18" customHeight="1">
      <c r="A51" s="130"/>
      <c r="B51" s="310"/>
      <c r="C51" s="81"/>
      <c r="D51" s="81"/>
      <c r="E51" s="471"/>
      <c r="F51" s="97"/>
      <c r="G51" s="396"/>
      <c r="H51" s="396"/>
      <c r="I51" s="268"/>
      <c r="J51" s="131"/>
      <c r="K51" s="397">
        <f>SUM(K49:K50)</f>
        <v>417</v>
      </c>
      <c r="L51" s="114" t="s">
        <v>44</v>
      </c>
      <c r="M51" s="118" t="s">
        <v>45</v>
      </c>
      <c r="N51" s="79" t="s">
        <v>235</v>
      </c>
      <c r="O51" s="183"/>
      <c r="P51" s="477"/>
    </row>
    <row r="52" spans="1:16" ht="18" customHeight="1">
      <c r="A52" s="130">
        <v>13</v>
      </c>
      <c r="B52" s="392" t="s">
        <v>315</v>
      </c>
      <c r="C52" s="393"/>
      <c r="D52" s="393"/>
      <c r="E52" s="647" t="s">
        <v>125</v>
      </c>
      <c r="F52" s="648" t="s">
        <v>131</v>
      </c>
      <c r="G52" s="648"/>
      <c r="H52" s="394">
        <v>82</v>
      </c>
      <c r="I52" s="394">
        <v>61</v>
      </c>
      <c r="J52" s="394">
        <v>20</v>
      </c>
      <c r="K52" s="136">
        <f>SUM(H52:J52)</f>
        <v>163</v>
      </c>
      <c r="L52" s="136"/>
      <c r="M52" s="268"/>
      <c r="N52" s="268"/>
      <c r="O52" s="183"/>
      <c r="P52" s="477"/>
    </row>
    <row r="53" spans="1:16" ht="18" customHeight="1">
      <c r="A53" s="399"/>
      <c r="B53" s="81"/>
      <c r="C53" s="81"/>
      <c r="D53" s="81"/>
      <c r="E53" s="647"/>
      <c r="F53" s="648"/>
      <c r="G53" s="648"/>
      <c r="H53" s="395">
        <v>88</v>
      </c>
      <c r="I53" s="395">
        <v>82</v>
      </c>
      <c r="J53" s="395">
        <v>29</v>
      </c>
      <c r="K53" s="136">
        <f>SUM(H53:J53)</f>
        <v>199</v>
      </c>
      <c r="L53" s="136"/>
      <c r="M53" s="268"/>
      <c r="N53" s="268"/>
      <c r="O53" s="183"/>
      <c r="P53" s="477"/>
    </row>
    <row r="54" spans="1:16" ht="18" customHeight="1">
      <c r="A54" s="399"/>
      <c r="B54" s="310"/>
      <c r="C54" s="81"/>
      <c r="D54" s="81"/>
      <c r="E54" s="471"/>
      <c r="F54" s="97"/>
      <c r="G54" s="396"/>
      <c r="H54" s="396"/>
      <c r="I54" s="268"/>
      <c r="J54" s="131"/>
      <c r="K54" s="397">
        <f>SUM(K52:K53)</f>
        <v>362</v>
      </c>
      <c r="L54" s="114" t="s">
        <v>48</v>
      </c>
      <c r="M54" s="118" t="s">
        <v>45</v>
      </c>
      <c r="N54" s="79" t="s">
        <v>45</v>
      </c>
      <c r="O54" s="183"/>
      <c r="P54" s="477"/>
    </row>
    <row r="55" spans="1:16" ht="18" customHeight="1">
      <c r="A55" s="130">
        <v>14</v>
      </c>
      <c r="B55" s="392" t="s">
        <v>317</v>
      </c>
      <c r="C55" s="393"/>
      <c r="D55" s="393"/>
      <c r="E55" s="647" t="s">
        <v>560</v>
      </c>
      <c r="F55" s="648" t="s">
        <v>131</v>
      </c>
      <c r="G55" s="648"/>
      <c r="H55" s="394">
        <v>85</v>
      </c>
      <c r="I55" s="394">
        <v>84</v>
      </c>
      <c r="J55" s="394">
        <v>70</v>
      </c>
      <c r="K55" s="136">
        <f>SUM(H55:J55)</f>
        <v>239</v>
      </c>
      <c r="L55" s="136"/>
      <c r="M55" s="183"/>
      <c r="N55" s="183"/>
      <c r="O55" s="183"/>
      <c r="P55" s="477"/>
    </row>
    <row r="56" spans="1:16" ht="18" customHeight="1">
      <c r="A56" s="130"/>
      <c r="B56" s="81"/>
      <c r="C56" s="81"/>
      <c r="D56" s="81"/>
      <c r="E56" s="647"/>
      <c r="F56" s="648"/>
      <c r="G56" s="648"/>
      <c r="H56" s="395"/>
      <c r="I56" s="395"/>
      <c r="J56" s="395"/>
      <c r="K56" s="136">
        <f>SUM(H56:J56)</f>
        <v>0</v>
      </c>
      <c r="L56" s="136"/>
      <c r="M56" s="183"/>
      <c r="N56" s="183"/>
      <c r="O56" s="183"/>
      <c r="P56" s="477"/>
    </row>
    <row r="57" spans="1:16" ht="18" customHeight="1">
      <c r="A57" s="130"/>
      <c r="B57" s="310"/>
      <c r="C57" s="81"/>
      <c r="D57" s="81"/>
      <c r="E57" s="471"/>
      <c r="F57" s="97"/>
      <c r="G57" s="396"/>
      <c r="H57" s="396"/>
      <c r="I57" s="268"/>
      <c r="J57" s="131"/>
      <c r="K57" s="397">
        <f>SUM(K55:K56)</f>
        <v>239</v>
      </c>
      <c r="L57" s="114" t="s">
        <v>132</v>
      </c>
      <c r="M57" s="79" t="s">
        <v>45</v>
      </c>
      <c r="N57" s="79" t="s">
        <v>235</v>
      </c>
      <c r="O57" s="183"/>
      <c r="P57" s="477"/>
    </row>
    <row r="58" spans="1:16" ht="12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268"/>
    </row>
    <row r="59" spans="1:16" ht="18.75">
      <c r="A59" s="379"/>
      <c r="B59" s="386"/>
      <c r="C59" s="386"/>
      <c r="D59" s="387" t="s">
        <v>248</v>
      </c>
      <c r="E59" s="375"/>
      <c r="F59" s="375"/>
      <c r="G59" s="375"/>
      <c r="H59" s="384"/>
      <c r="I59" s="385"/>
      <c r="J59" s="385"/>
      <c r="K59" s="385"/>
      <c r="L59" s="402"/>
      <c r="M59" s="403"/>
      <c r="N59" s="183"/>
      <c r="O59" s="183"/>
      <c r="P59" s="268"/>
    </row>
    <row r="60" spans="1:16" ht="15.75">
      <c r="A60" s="404">
        <v>1</v>
      </c>
      <c r="B60" s="380" t="s">
        <v>565</v>
      </c>
      <c r="C60" s="380"/>
      <c r="D60" s="380"/>
      <c r="E60" s="381"/>
      <c r="F60" s="382"/>
      <c r="G60" s="382"/>
      <c r="H60" s="384"/>
      <c r="I60" s="385"/>
      <c r="J60" s="344"/>
      <c r="K60" s="385" t="s">
        <v>566</v>
      </c>
      <c r="L60" s="344"/>
      <c r="M60" s="403"/>
      <c r="N60" s="183"/>
      <c r="O60" s="183"/>
      <c r="P60" s="268"/>
    </row>
    <row r="61" spans="1:16" ht="15.75">
      <c r="A61" s="404">
        <v>2</v>
      </c>
      <c r="B61" s="380" t="s">
        <v>249</v>
      </c>
      <c r="C61" s="380"/>
      <c r="D61" s="380"/>
      <c r="E61" s="381"/>
      <c r="F61" s="382"/>
      <c r="G61" s="382"/>
      <c r="H61" s="384"/>
      <c r="I61" s="385"/>
      <c r="J61" s="344"/>
      <c r="K61" s="385" t="s">
        <v>567</v>
      </c>
      <c r="L61" s="344"/>
      <c r="M61" s="403"/>
      <c r="N61" s="183"/>
      <c r="O61" s="183"/>
      <c r="P61" s="268"/>
    </row>
    <row r="62" spans="1:16" ht="15.75">
      <c r="A62" s="404">
        <v>3</v>
      </c>
      <c r="B62" s="380" t="s">
        <v>568</v>
      </c>
      <c r="C62" s="380"/>
      <c r="D62" s="380"/>
      <c r="E62" s="381"/>
      <c r="F62" s="382"/>
      <c r="G62" s="382"/>
      <c r="H62" s="384"/>
      <c r="I62" s="385"/>
      <c r="J62" s="344"/>
      <c r="K62" s="385" t="s">
        <v>569</v>
      </c>
      <c r="L62" s="344"/>
      <c r="M62" s="403"/>
      <c r="N62" s="183"/>
      <c r="O62" s="183"/>
      <c r="P62" s="268"/>
    </row>
    <row r="63" spans="1:16" ht="15.75">
      <c r="A63" s="404">
        <v>4</v>
      </c>
      <c r="B63" s="380" t="s">
        <v>570</v>
      </c>
      <c r="C63" s="183"/>
      <c r="D63" s="183"/>
      <c r="E63" s="183"/>
      <c r="F63" s="183"/>
      <c r="G63" s="183"/>
      <c r="H63" s="183"/>
      <c r="K63" s="385" t="s">
        <v>571</v>
      </c>
      <c r="N63" s="183"/>
      <c r="O63" s="183"/>
      <c r="P63" s="268"/>
    </row>
    <row r="64" spans="15:16" ht="12.75">
      <c r="O64" s="183"/>
      <c r="P64" s="268"/>
    </row>
    <row r="65" spans="15:16" ht="12.75">
      <c r="O65" s="183"/>
      <c r="P65" s="268"/>
    </row>
    <row r="66" spans="15:16" ht="12.75">
      <c r="O66" s="183"/>
      <c r="P66" s="268"/>
    </row>
    <row r="67" spans="15:16" ht="12.75">
      <c r="O67" s="183"/>
      <c r="P67" s="268"/>
    </row>
    <row r="68" spans="1:16" ht="12.75">
      <c r="A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268"/>
    </row>
    <row r="69" spans="1:16" ht="12.7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268"/>
    </row>
    <row r="70" spans="1:16" ht="12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268"/>
    </row>
    <row r="71" spans="1:16" ht="12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268"/>
    </row>
    <row r="72" spans="1:16" ht="12.7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268"/>
    </row>
    <row r="73" spans="1:16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268"/>
    </row>
    <row r="74" spans="1:16" ht="12.7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268"/>
    </row>
    <row r="75" spans="1:16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</row>
    <row r="76" spans="1:16" ht="12.7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</row>
    <row r="77" spans="1:16" ht="12.7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</row>
    <row r="78" spans="1:16" ht="12.7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</row>
    <row r="79" spans="1:16" ht="12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</row>
    <row r="80" spans="1:16" ht="12.7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</row>
    <row r="81" spans="1:16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12.7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</row>
    <row r="83" spans="1:16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</row>
    <row r="84" spans="1:16" ht="12.7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</row>
    <row r="85" spans="1:16" ht="12.7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</row>
    <row r="86" spans="1:16" ht="12.7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2.7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</row>
    <row r="88" spans="1:16" ht="12.7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</row>
    <row r="89" spans="1:16" ht="12.7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</row>
    <row r="90" spans="1:16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</row>
    <row r="91" spans="1:16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16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16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16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16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</row>
  </sheetData>
  <sheetProtection/>
  <mergeCells count="46">
    <mergeCell ref="E4:E5"/>
    <mergeCell ref="E55:E56"/>
    <mergeCell ref="F55:G56"/>
    <mergeCell ref="E6:E7"/>
    <mergeCell ref="F6:G7"/>
    <mergeCell ref="A2:N2"/>
    <mergeCell ref="H4:J4"/>
    <mergeCell ref="A3:E3"/>
    <mergeCell ref="A4:A5"/>
    <mergeCell ref="B4:D4"/>
    <mergeCell ref="F4:G5"/>
    <mergeCell ref="E40:E41"/>
    <mergeCell ref="F40:G41"/>
    <mergeCell ref="E49:E50"/>
    <mergeCell ref="F49:G50"/>
    <mergeCell ref="E52:E53"/>
    <mergeCell ref="F52:G53"/>
    <mergeCell ref="K11:L11"/>
    <mergeCell ref="N4:N5"/>
    <mergeCell ref="K6:L6"/>
    <mergeCell ref="K4:L5"/>
    <mergeCell ref="K10:L10"/>
    <mergeCell ref="K7:L7"/>
    <mergeCell ref="E14:E15"/>
    <mergeCell ref="F14:G15"/>
    <mergeCell ref="K14:L14"/>
    <mergeCell ref="K15:L15"/>
    <mergeCell ref="E18:E19"/>
    <mergeCell ref="F18:G19"/>
    <mergeCell ref="F28:G29"/>
    <mergeCell ref="E25:E26"/>
    <mergeCell ref="F25:G26"/>
    <mergeCell ref="E22:E23"/>
    <mergeCell ref="F22:G23"/>
    <mergeCell ref="K18:L18"/>
    <mergeCell ref="K19:L19"/>
    <mergeCell ref="A1:O1"/>
    <mergeCell ref="E37:E38"/>
    <mergeCell ref="F37:G38"/>
    <mergeCell ref="E10:E11"/>
    <mergeCell ref="F10:G11"/>
    <mergeCell ref="E34:E35"/>
    <mergeCell ref="F34:G35"/>
    <mergeCell ref="E31:E32"/>
    <mergeCell ref="F31:G32"/>
    <mergeCell ref="E28:E29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2:X244"/>
  <sheetViews>
    <sheetView zoomScale="140" zoomScaleNormal="140" zoomScaleSheetLayoutView="65" zoomScalePageLayoutView="0" workbookViewId="0" topLeftCell="A7">
      <selection activeCell="G38" sqref="G38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5.75390625" style="0" customWidth="1"/>
    <col min="4" max="4" width="5.875" style="0" customWidth="1"/>
    <col min="5" max="5" width="6.125" style="0" customWidth="1"/>
    <col min="6" max="6" width="5.75390625" style="0" customWidth="1"/>
    <col min="7" max="8" width="5.875" style="0" customWidth="1"/>
    <col min="9" max="9" width="5.75390625" style="0" customWidth="1"/>
    <col min="10" max="10" width="6.00390625" style="0" customWidth="1"/>
    <col min="11" max="11" width="5.875" style="0" customWidth="1"/>
    <col min="12" max="12" width="5.00390625" style="0" customWidth="1"/>
    <col min="13" max="13" width="5.625" style="0" customWidth="1"/>
    <col min="14" max="14" width="3.875" style="0" customWidth="1"/>
    <col min="15" max="15" width="7.625" style="0" customWidth="1"/>
    <col min="16" max="16" width="4.375" style="0" customWidth="1"/>
    <col min="17" max="17" width="9.875" style="0" customWidth="1"/>
  </cols>
  <sheetData>
    <row r="1" ht="2.25" customHeight="1"/>
    <row r="2" spans="1:15" ht="69.75" customHeight="1">
      <c r="A2" s="491" t="s">
        <v>537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</row>
    <row r="3" spans="1:16" ht="12.75" customHeight="1">
      <c r="A3" s="677" t="s">
        <v>18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</row>
    <row r="4" spans="1:2" ht="14.25" customHeight="1">
      <c r="A4" s="508">
        <v>42905</v>
      </c>
      <c r="B4" s="535"/>
    </row>
    <row r="5" spans="1:16" ht="14.25" customHeight="1">
      <c r="A5" s="675" t="s">
        <v>31</v>
      </c>
      <c r="B5" s="623" t="s">
        <v>0</v>
      </c>
      <c r="C5" s="610" t="s">
        <v>19</v>
      </c>
      <c r="D5" s="616" t="s">
        <v>20</v>
      </c>
      <c r="E5" s="617"/>
      <c r="F5" s="618"/>
      <c r="G5" s="667" t="s">
        <v>27</v>
      </c>
      <c r="H5" s="33"/>
      <c r="I5" s="500" t="s">
        <v>13</v>
      </c>
      <c r="J5" s="500"/>
      <c r="K5" s="34"/>
      <c r="L5" s="673" t="s">
        <v>7</v>
      </c>
      <c r="M5" s="616" t="s">
        <v>26</v>
      </c>
      <c r="N5" s="618"/>
      <c r="O5" s="366" t="s">
        <v>21</v>
      </c>
      <c r="P5" s="340" t="s">
        <v>115</v>
      </c>
    </row>
    <row r="6" spans="1:16" ht="16.5" customHeight="1">
      <c r="A6" s="676"/>
      <c r="B6" s="623"/>
      <c r="C6" s="611"/>
      <c r="D6" s="619"/>
      <c r="E6" s="620"/>
      <c r="F6" s="621"/>
      <c r="G6" s="668"/>
      <c r="H6" s="35">
        <v>1</v>
      </c>
      <c r="I6" s="35">
        <v>2</v>
      </c>
      <c r="J6" s="19">
        <v>3</v>
      </c>
      <c r="K6" s="15">
        <v>4</v>
      </c>
      <c r="L6" s="674"/>
      <c r="M6" s="619"/>
      <c r="N6" s="621"/>
      <c r="O6" s="367" t="s">
        <v>22</v>
      </c>
      <c r="P6" s="341" t="s">
        <v>116</v>
      </c>
    </row>
    <row r="7" spans="1:17" ht="16.5" customHeight="1">
      <c r="A7" s="125">
        <v>1</v>
      </c>
      <c r="B7" s="121" t="s">
        <v>33</v>
      </c>
      <c r="C7" s="603" t="s">
        <v>121</v>
      </c>
      <c r="D7" s="666" t="s">
        <v>193</v>
      </c>
      <c r="E7" s="666"/>
      <c r="F7" s="666"/>
      <c r="G7" s="167" t="s">
        <v>66</v>
      </c>
      <c r="H7" s="37">
        <v>98</v>
      </c>
      <c r="I7" s="37">
        <v>98</v>
      </c>
      <c r="J7" s="37">
        <v>96</v>
      </c>
      <c r="K7" s="37">
        <v>100</v>
      </c>
      <c r="L7" s="30">
        <f aca="true" t="shared" si="0" ref="L7:L48">SUM(H7:K7)</f>
        <v>392</v>
      </c>
      <c r="M7" s="343"/>
      <c r="N7" s="114"/>
      <c r="O7" s="49"/>
      <c r="P7" s="79"/>
      <c r="Q7" s="292"/>
    </row>
    <row r="8" spans="1:17" ht="16.5" customHeight="1">
      <c r="A8" s="86"/>
      <c r="B8" s="337"/>
      <c r="C8" s="604"/>
      <c r="D8" s="633"/>
      <c r="E8" s="633"/>
      <c r="F8" s="633"/>
      <c r="G8" s="167" t="s">
        <v>67</v>
      </c>
      <c r="H8" s="43">
        <v>100</v>
      </c>
      <c r="I8" s="43">
        <v>100</v>
      </c>
      <c r="J8" s="43">
        <v>100</v>
      </c>
      <c r="K8" s="43">
        <v>100</v>
      </c>
      <c r="L8" s="30">
        <f t="shared" si="0"/>
        <v>400</v>
      </c>
      <c r="M8" s="343"/>
      <c r="N8" s="114"/>
      <c r="O8" s="49"/>
      <c r="P8" s="79"/>
      <c r="Q8" s="292"/>
    </row>
    <row r="9" spans="1:17" ht="16.5" customHeight="1">
      <c r="A9" s="87"/>
      <c r="B9" s="337"/>
      <c r="C9" s="470"/>
      <c r="D9" s="466"/>
      <c r="E9" s="365"/>
      <c r="F9" s="365"/>
      <c r="G9" s="167" t="s">
        <v>68</v>
      </c>
      <c r="H9" s="43">
        <v>96</v>
      </c>
      <c r="I9" s="43">
        <v>98</v>
      </c>
      <c r="J9" s="43">
        <v>95</v>
      </c>
      <c r="K9" s="43">
        <v>97</v>
      </c>
      <c r="L9" s="21">
        <f t="shared" si="0"/>
        <v>386</v>
      </c>
      <c r="M9" s="342">
        <f>SUM(L7:L9)</f>
        <v>1178</v>
      </c>
      <c r="N9" s="114" t="s">
        <v>539</v>
      </c>
      <c r="O9" s="49" t="s">
        <v>15</v>
      </c>
      <c r="P9" s="79">
        <v>19</v>
      </c>
      <c r="Q9" s="292"/>
    </row>
    <row r="10" spans="1:17" ht="16.5" customHeight="1">
      <c r="A10" s="87">
        <v>2</v>
      </c>
      <c r="B10" s="121" t="s">
        <v>39</v>
      </c>
      <c r="C10" s="604" t="s">
        <v>58</v>
      </c>
      <c r="D10" s="633" t="s">
        <v>328</v>
      </c>
      <c r="E10" s="633"/>
      <c r="F10" s="633"/>
      <c r="G10" s="167" t="s">
        <v>66</v>
      </c>
      <c r="H10" s="37">
        <v>99</v>
      </c>
      <c r="I10" s="37">
        <v>97</v>
      </c>
      <c r="J10" s="37">
        <v>99</v>
      </c>
      <c r="K10" s="37">
        <v>99</v>
      </c>
      <c r="L10" s="30">
        <f t="shared" si="0"/>
        <v>394</v>
      </c>
      <c r="M10" s="343"/>
      <c r="N10" s="114"/>
      <c r="O10" s="49"/>
      <c r="P10" s="79"/>
      <c r="Q10" s="292"/>
    </row>
    <row r="11" spans="1:17" ht="16.5" customHeight="1">
      <c r="A11" s="87"/>
      <c r="B11" s="337"/>
      <c r="C11" s="604"/>
      <c r="D11" s="633"/>
      <c r="E11" s="633"/>
      <c r="F11" s="633"/>
      <c r="G11" s="167" t="s">
        <v>67</v>
      </c>
      <c r="H11" s="43">
        <v>97</v>
      </c>
      <c r="I11" s="43">
        <v>99</v>
      </c>
      <c r="J11" s="43">
        <v>100</v>
      </c>
      <c r="K11" s="43">
        <v>99</v>
      </c>
      <c r="L11" s="30">
        <f t="shared" si="0"/>
        <v>395</v>
      </c>
      <c r="M11" s="343"/>
      <c r="N11" s="114"/>
      <c r="O11" s="49"/>
      <c r="P11" s="79"/>
      <c r="Q11" s="292"/>
    </row>
    <row r="12" spans="1:17" ht="16.5" customHeight="1">
      <c r="A12" s="87"/>
      <c r="B12" s="337"/>
      <c r="C12" s="470"/>
      <c r="D12" s="466"/>
      <c r="E12" s="365"/>
      <c r="F12" s="365"/>
      <c r="G12" s="167" t="s">
        <v>68</v>
      </c>
      <c r="H12" s="43">
        <v>94</v>
      </c>
      <c r="I12" s="43">
        <v>96</v>
      </c>
      <c r="J12" s="43">
        <v>99</v>
      </c>
      <c r="K12" s="43">
        <v>98</v>
      </c>
      <c r="L12" s="21">
        <f t="shared" si="0"/>
        <v>387</v>
      </c>
      <c r="M12" s="346">
        <f>SUM(L10:L12)</f>
        <v>1176</v>
      </c>
      <c r="N12" s="114" t="s">
        <v>538</v>
      </c>
      <c r="O12" s="49" t="s">
        <v>15</v>
      </c>
      <c r="P12" s="79">
        <v>23</v>
      </c>
      <c r="Q12" s="292"/>
    </row>
    <row r="13" spans="1:17" ht="16.5" customHeight="1">
      <c r="A13" s="125">
        <v>3</v>
      </c>
      <c r="B13" s="121" t="s">
        <v>169</v>
      </c>
      <c r="C13" s="604" t="s">
        <v>170</v>
      </c>
      <c r="D13" s="633" t="s">
        <v>518</v>
      </c>
      <c r="E13" s="633"/>
      <c r="F13" s="633"/>
      <c r="G13" s="167" t="s">
        <v>66</v>
      </c>
      <c r="H13" s="37">
        <v>98</v>
      </c>
      <c r="I13" s="37">
        <v>99</v>
      </c>
      <c r="J13" s="37">
        <v>97</v>
      </c>
      <c r="K13" s="37">
        <v>98</v>
      </c>
      <c r="L13" s="30">
        <f t="shared" si="0"/>
        <v>392</v>
      </c>
      <c r="M13" s="343"/>
      <c r="N13" s="147"/>
      <c r="O13" s="49"/>
      <c r="P13" s="79"/>
      <c r="Q13" s="292"/>
    </row>
    <row r="14" spans="1:17" ht="16.5" customHeight="1">
      <c r="A14" s="86"/>
      <c r="B14" s="337"/>
      <c r="C14" s="604"/>
      <c r="D14" s="633"/>
      <c r="E14" s="633"/>
      <c r="F14" s="633"/>
      <c r="G14" s="167" t="s">
        <v>67</v>
      </c>
      <c r="H14" s="37">
        <v>98</v>
      </c>
      <c r="I14" s="37">
        <v>99</v>
      </c>
      <c r="J14" s="37">
        <v>97</v>
      </c>
      <c r="K14" s="37">
        <v>97</v>
      </c>
      <c r="L14" s="30">
        <f t="shared" si="0"/>
        <v>391</v>
      </c>
      <c r="M14" s="343"/>
      <c r="N14" s="147"/>
      <c r="O14" s="49"/>
      <c r="P14" s="79"/>
      <c r="Q14" s="292"/>
    </row>
    <row r="15" spans="1:17" ht="16.5" customHeight="1">
      <c r="A15" s="87"/>
      <c r="B15" s="337"/>
      <c r="C15" s="470"/>
      <c r="D15" s="466"/>
      <c r="E15" s="365"/>
      <c r="F15" s="365"/>
      <c r="G15" s="167" t="s">
        <v>68</v>
      </c>
      <c r="H15" s="249">
        <v>95</v>
      </c>
      <c r="I15" s="249">
        <v>99</v>
      </c>
      <c r="J15" s="249">
        <v>95</v>
      </c>
      <c r="K15" s="249">
        <v>95</v>
      </c>
      <c r="L15" s="250">
        <f t="shared" si="0"/>
        <v>384</v>
      </c>
      <c r="M15" s="345">
        <f>SUM(L13:L15)</f>
        <v>1167</v>
      </c>
      <c r="N15" s="317" t="s">
        <v>540</v>
      </c>
      <c r="O15" s="49" t="s">
        <v>15</v>
      </c>
      <c r="P15" s="79">
        <v>16</v>
      </c>
      <c r="Q15" s="292"/>
    </row>
    <row r="16" spans="1:17" ht="14.25" customHeight="1">
      <c r="A16" s="87">
        <v>4</v>
      </c>
      <c r="B16" s="121" t="s">
        <v>55</v>
      </c>
      <c r="C16" s="604" t="s">
        <v>88</v>
      </c>
      <c r="D16" s="633" t="s">
        <v>30</v>
      </c>
      <c r="E16" s="633"/>
      <c r="F16" s="633"/>
      <c r="G16" s="167" t="s">
        <v>66</v>
      </c>
      <c r="H16" s="37">
        <v>94</v>
      </c>
      <c r="I16" s="37">
        <v>94</v>
      </c>
      <c r="J16" s="37">
        <v>96</v>
      </c>
      <c r="K16" s="37">
        <v>98</v>
      </c>
      <c r="L16" s="30">
        <f t="shared" si="0"/>
        <v>382</v>
      </c>
      <c r="M16" s="343"/>
      <c r="N16" s="114"/>
      <c r="O16" s="49"/>
      <c r="P16" s="118"/>
      <c r="Q16" s="292"/>
    </row>
    <row r="17" spans="1:17" ht="14.25" customHeight="1">
      <c r="A17" s="87"/>
      <c r="B17" s="337"/>
      <c r="C17" s="604"/>
      <c r="D17" s="633"/>
      <c r="E17" s="633"/>
      <c r="F17" s="633"/>
      <c r="G17" s="167" t="s">
        <v>67</v>
      </c>
      <c r="H17" s="43">
        <v>99</v>
      </c>
      <c r="I17" s="43">
        <v>97</v>
      </c>
      <c r="J17" s="43">
        <v>99</v>
      </c>
      <c r="K17" s="43">
        <v>99</v>
      </c>
      <c r="L17" s="30">
        <f t="shared" si="0"/>
        <v>394</v>
      </c>
      <c r="M17" s="343"/>
      <c r="N17" s="114"/>
      <c r="O17" s="49"/>
      <c r="P17" s="265"/>
      <c r="Q17" s="292"/>
    </row>
    <row r="18" spans="1:17" ht="14.25" customHeight="1">
      <c r="A18" s="87"/>
      <c r="B18" s="337"/>
      <c r="C18" s="470"/>
      <c r="D18" s="466"/>
      <c r="E18" s="365"/>
      <c r="F18" s="365"/>
      <c r="G18" s="167" t="s">
        <v>68</v>
      </c>
      <c r="H18" s="43">
        <v>94</v>
      </c>
      <c r="I18" s="43">
        <v>95</v>
      </c>
      <c r="J18" s="43">
        <v>96</v>
      </c>
      <c r="K18" s="43">
        <v>95</v>
      </c>
      <c r="L18" s="21">
        <f t="shared" si="0"/>
        <v>380</v>
      </c>
      <c r="M18" s="346">
        <f>SUM(L16:L18)</f>
        <v>1156</v>
      </c>
      <c r="N18" s="114" t="s">
        <v>541</v>
      </c>
      <c r="O18" s="49" t="s">
        <v>16</v>
      </c>
      <c r="P18" s="79">
        <v>13</v>
      </c>
      <c r="Q18" s="292"/>
    </row>
    <row r="19" spans="1:17" ht="14.25" customHeight="1">
      <c r="A19" s="125">
        <v>5</v>
      </c>
      <c r="B19" s="121" t="s">
        <v>65</v>
      </c>
      <c r="C19" s="604" t="s">
        <v>69</v>
      </c>
      <c r="D19" s="633" t="s">
        <v>328</v>
      </c>
      <c r="E19" s="633"/>
      <c r="F19" s="633"/>
      <c r="G19" s="167" t="s">
        <v>66</v>
      </c>
      <c r="H19" s="37">
        <v>99</v>
      </c>
      <c r="I19" s="37">
        <v>95</v>
      </c>
      <c r="J19" s="37">
        <v>94</v>
      </c>
      <c r="K19" s="37">
        <v>93</v>
      </c>
      <c r="L19" s="30">
        <f t="shared" si="0"/>
        <v>381</v>
      </c>
      <c r="M19" s="343"/>
      <c r="N19" s="114"/>
      <c r="O19" s="49"/>
      <c r="P19" s="118"/>
      <c r="Q19" s="292"/>
    </row>
    <row r="20" spans="1:17" ht="14.25" customHeight="1">
      <c r="A20" s="86"/>
      <c r="B20" s="337"/>
      <c r="C20" s="604"/>
      <c r="D20" s="633"/>
      <c r="E20" s="633"/>
      <c r="F20" s="633"/>
      <c r="G20" s="167" t="s">
        <v>67</v>
      </c>
      <c r="H20" s="43">
        <v>95</v>
      </c>
      <c r="I20" s="43">
        <v>97</v>
      </c>
      <c r="J20" s="43">
        <v>96</v>
      </c>
      <c r="K20" s="43">
        <v>95</v>
      </c>
      <c r="L20" s="30">
        <f t="shared" si="0"/>
        <v>383</v>
      </c>
      <c r="M20" s="343"/>
      <c r="N20" s="114"/>
      <c r="O20" s="49"/>
      <c r="P20" s="265"/>
      <c r="Q20" s="292"/>
    </row>
    <row r="21" spans="1:17" ht="14.25" customHeight="1">
      <c r="A21" s="87"/>
      <c r="B21" s="337"/>
      <c r="C21" s="470"/>
      <c r="D21" s="466"/>
      <c r="E21" s="365"/>
      <c r="F21" s="365"/>
      <c r="G21" s="167" t="s">
        <v>68</v>
      </c>
      <c r="H21" s="43">
        <v>98</v>
      </c>
      <c r="I21" s="43">
        <v>94</v>
      </c>
      <c r="J21" s="43">
        <v>95</v>
      </c>
      <c r="K21" s="43">
        <v>98</v>
      </c>
      <c r="L21" s="21">
        <f t="shared" si="0"/>
        <v>385</v>
      </c>
      <c r="M21" s="346">
        <f>SUM(L19:L21)</f>
        <v>1149</v>
      </c>
      <c r="N21" s="114" t="s">
        <v>542</v>
      </c>
      <c r="O21" s="49" t="s">
        <v>16</v>
      </c>
      <c r="P21" s="79">
        <v>11</v>
      </c>
      <c r="Q21" s="292"/>
    </row>
    <row r="22" spans="1:17" ht="14.25" customHeight="1">
      <c r="A22" s="87">
        <v>6</v>
      </c>
      <c r="B22" s="121" t="s">
        <v>73</v>
      </c>
      <c r="C22" s="604" t="s">
        <v>80</v>
      </c>
      <c r="D22" s="633" t="s">
        <v>174</v>
      </c>
      <c r="E22" s="633"/>
      <c r="F22" s="633"/>
      <c r="G22" s="167" t="s">
        <v>66</v>
      </c>
      <c r="H22" s="37">
        <v>96</v>
      </c>
      <c r="I22" s="37">
        <v>97</v>
      </c>
      <c r="J22" s="37">
        <v>96</v>
      </c>
      <c r="K22" s="37">
        <v>96</v>
      </c>
      <c r="L22" s="30">
        <f t="shared" si="0"/>
        <v>385</v>
      </c>
      <c r="M22" s="343"/>
      <c r="N22" s="114"/>
      <c r="O22" s="49"/>
      <c r="P22" s="79"/>
      <c r="Q22" s="292"/>
    </row>
    <row r="23" spans="1:17" ht="14.25" customHeight="1">
      <c r="A23" s="87"/>
      <c r="B23" s="337"/>
      <c r="C23" s="604"/>
      <c r="D23" s="633"/>
      <c r="E23" s="633"/>
      <c r="F23" s="633"/>
      <c r="G23" s="167" t="s">
        <v>67</v>
      </c>
      <c r="H23" s="43">
        <v>95</v>
      </c>
      <c r="I23" s="43">
        <v>97</v>
      </c>
      <c r="J23" s="43">
        <v>99</v>
      </c>
      <c r="K23" s="43">
        <v>93</v>
      </c>
      <c r="L23" s="30">
        <f t="shared" si="0"/>
        <v>384</v>
      </c>
      <c r="M23" s="343"/>
      <c r="N23" s="114"/>
      <c r="O23" s="49"/>
      <c r="P23" s="79"/>
      <c r="Q23" s="292"/>
    </row>
    <row r="24" spans="1:17" ht="14.25" customHeight="1">
      <c r="A24" s="87"/>
      <c r="B24" s="337"/>
      <c r="C24" s="470"/>
      <c r="D24" s="466"/>
      <c r="E24" s="365"/>
      <c r="F24" s="365"/>
      <c r="G24" s="167" t="s">
        <v>68</v>
      </c>
      <c r="H24" s="43">
        <v>93</v>
      </c>
      <c r="I24" s="43">
        <v>94</v>
      </c>
      <c r="J24" s="43">
        <v>96</v>
      </c>
      <c r="K24" s="43">
        <v>95</v>
      </c>
      <c r="L24" s="21">
        <f t="shared" si="0"/>
        <v>378</v>
      </c>
      <c r="M24" s="342">
        <f>SUM(L22:L24)</f>
        <v>1147</v>
      </c>
      <c r="N24" s="114" t="s">
        <v>225</v>
      </c>
      <c r="O24" s="49" t="s">
        <v>16</v>
      </c>
      <c r="P24" s="79">
        <v>9</v>
      </c>
      <c r="Q24" s="292"/>
    </row>
    <row r="25" spans="1:17" ht="14.25" customHeight="1">
      <c r="A25" s="125">
        <v>7</v>
      </c>
      <c r="B25" s="121" t="s">
        <v>71</v>
      </c>
      <c r="C25" s="604" t="s">
        <v>410</v>
      </c>
      <c r="D25" s="633" t="s">
        <v>138</v>
      </c>
      <c r="E25" s="633"/>
      <c r="F25" s="633"/>
      <c r="G25" s="167" t="s">
        <v>66</v>
      </c>
      <c r="H25" s="37">
        <v>94</v>
      </c>
      <c r="I25" s="37">
        <v>94</v>
      </c>
      <c r="J25" s="37">
        <v>94</v>
      </c>
      <c r="K25" s="37">
        <v>90</v>
      </c>
      <c r="L25" s="30">
        <f t="shared" si="0"/>
        <v>372</v>
      </c>
      <c r="M25" s="343"/>
      <c r="N25" s="114"/>
      <c r="O25" s="49"/>
      <c r="P25" s="118"/>
      <c r="Q25" s="292"/>
    </row>
    <row r="26" spans="1:17" ht="14.25" customHeight="1">
      <c r="A26" s="86"/>
      <c r="B26" s="337"/>
      <c r="C26" s="604"/>
      <c r="D26" s="633"/>
      <c r="E26" s="633"/>
      <c r="F26" s="633"/>
      <c r="G26" s="167" t="s">
        <v>67</v>
      </c>
      <c r="H26" s="43">
        <v>97</v>
      </c>
      <c r="I26" s="43">
        <v>98</v>
      </c>
      <c r="J26" s="43">
        <v>98</v>
      </c>
      <c r="K26" s="43">
        <v>99</v>
      </c>
      <c r="L26" s="30">
        <f t="shared" si="0"/>
        <v>392</v>
      </c>
      <c r="M26" s="343"/>
      <c r="N26" s="114"/>
      <c r="O26" s="49"/>
      <c r="P26" s="265"/>
      <c r="Q26" s="292"/>
    </row>
    <row r="27" spans="1:17" ht="14.25" customHeight="1">
      <c r="A27" s="87"/>
      <c r="B27" s="337"/>
      <c r="C27" s="470"/>
      <c r="D27" s="466"/>
      <c r="E27" s="365"/>
      <c r="F27" s="365"/>
      <c r="G27" s="167" t="s">
        <v>68</v>
      </c>
      <c r="H27" s="43">
        <v>92</v>
      </c>
      <c r="I27" s="43">
        <v>92</v>
      </c>
      <c r="J27" s="43">
        <v>95</v>
      </c>
      <c r="K27" s="43">
        <v>91</v>
      </c>
      <c r="L27" s="21">
        <f t="shared" si="0"/>
        <v>370</v>
      </c>
      <c r="M27" s="346">
        <f>SUM(L25:L27)</f>
        <v>1134</v>
      </c>
      <c r="N27" s="114" t="s">
        <v>202</v>
      </c>
      <c r="O27" s="49" t="s">
        <v>9</v>
      </c>
      <c r="P27" s="79">
        <v>7</v>
      </c>
      <c r="Q27" s="292"/>
    </row>
    <row r="28" spans="1:17" ht="14.25" customHeight="1">
      <c r="A28" s="87">
        <v>8</v>
      </c>
      <c r="B28" s="121" t="s">
        <v>190</v>
      </c>
      <c r="C28" s="604" t="s">
        <v>61</v>
      </c>
      <c r="D28" s="633" t="s">
        <v>228</v>
      </c>
      <c r="E28" s="633"/>
      <c r="F28" s="633"/>
      <c r="G28" s="167" t="s">
        <v>66</v>
      </c>
      <c r="H28" s="37">
        <v>91</v>
      </c>
      <c r="I28" s="37">
        <v>90</v>
      </c>
      <c r="J28" s="37">
        <v>94</v>
      </c>
      <c r="K28" s="37">
        <v>97</v>
      </c>
      <c r="L28" s="30">
        <f t="shared" si="0"/>
        <v>372</v>
      </c>
      <c r="M28" s="343"/>
      <c r="N28" s="114"/>
      <c r="O28" s="49"/>
      <c r="P28" s="79"/>
      <c r="Q28" s="292"/>
    </row>
    <row r="29" spans="1:17" ht="14.25" customHeight="1">
      <c r="A29" s="87"/>
      <c r="B29" s="337"/>
      <c r="C29" s="604"/>
      <c r="D29" s="633"/>
      <c r="E29" s="633"/>
      <c r="F29" s="633"/>
      <c r="G29" s="167" t="s">
        <v>67</v>
      </c>
      <c r="H29" s="43">
        <v>97</v>
      </c>
      <c r="I29" s="43">
        <v>96</v>
      </c>
      <c r="J29" s="43">
        <v>100</v>
      </c>
      <c r="K29" s="43">
        <v>99</v>
      </c>
      <c r="L29" s="30">
        <f t="shared" si="0"/>
        <v>392</v>
      </c>
      <c r="M29" s="343"/>
      <c r="N29" s="114"/>
      <c r="O29" s="49"/>
      <c r="P29" s="79"/>
      <c r="Q29" s="292"/>
    </row>
    <row r="30" spans="1:17" ht="14.25" customHeight="1">
      <c r="A30" s="87"/>
      <c r="B30" s="337"/>
      <c r="C30" s="470"/>
      <c r="D30" s="466"/>
      <c r="E30" s="365"/>
      <c r="F30" s="365"/>
      <c r="G30" s="167" t="s">
        <v>68</v>
      </c>
      <c r="H30" s="43">
        <v>90</v>
      </c>
      <c r="I30" s="43">
        <v>92</v>
      </c>
      <c r="J30" s="43">
        <v>95</v>
      </c>
      <c r="K30" s="43">
        <v>91</v>
      </c>
      <c r="L30" s="21">
        <f t="shared" si="0"/>
        <v>368</v>
      </c>
      <c r="M30" s="346">
        <f>SUM(L28:L30)</f>
        <v>1132</v>
      </c>
      <c r="N30" s="114" t="s">
        <v>201</v>
      </c>
      <c r="O30" s="49" t="s">
        <v>9</v>
      </c>
      <c r="P30" s="79">
        <v>5</v>
      </c>
      <c r="Q30" s="292"/>
    </row>
    <row r="31" spans="1:17" ht="14.25" customHeight="1">
      <c r="A31" s="125">
        <v>9</v>
      </c>
      <c r="B31" s="121" t="s">
        <v>502</v>
      </c>
      <c r="C31" s="604" t="s">
        <v>110</v>
      </c>
      <c r="D31" s="633" t="s">
        <v>216</v>
      </c>
      <c r="E31" s="633"/>
      <c r="F31" s="633"/>
      <c r="G31" s="167" t="s">
        <v>66</v>
      </c>
      <c r="H31" s="37">
        <v>92</v>
      </c>
      <c r="I31" s="37">
        <v>89</v>
      </c>
      <c r="J31" s="37">
        <v>93</v>
      </c>
      <c r="K31" s="37">
        <v>91</v>
      </c>
      <c r="L31" s="30">
        <f t="shared" si="0"/>
        <v>365</v>
      </c>
      <c r="M31" s="344"/>
      <c r="O31" s="22"/>
      <c r="P31" s="79"/>
      <c r="Q31" s="292"/>
    </row>
    <row r="32" spans="1:17" ht="14.25" customHeight="1">
      <c r="A32" s="86"/>
      <c r="B32" s="337"/>
      <c r="C32" s="604"/>
      <c r="D32" s="633"/>
      <c r="E32" s="633"/>
      <c r="F32" s="633"/>
      <c r="G32" s="167" t="s">
        <v>67</v>
      </c>
      <c r="H32" s="43">
        <v>97</v>
      </c>
      <c r="I32" s="43">
        <v>99</v>
      </c>
      <c r="J32" s="43">
        <v>96</v>
      </c>
      <c r="K32" s="43">
        <v>98</v>
      </c>
      <c r="L32" s="21">
        <f t="shared" si="0"/>
        <v>390</v>
      </c>
      <c r="M32" s="344"/>
      <c r="O32" s="22"/>
      <c r="P32" s="79"/>
      <c r="Q32" s="292"/>
    </row>
    <row r="33" spans="1:17" ht="14.25" customHeight="1">
      <c r="A33" s="87"/>
      <c r="B33" s="337"/>
      <c r="C33" s="470"/>
      <c r="D33" s="466"/>
      <c r="E33" s="365"/>
      <c r="F33" s="365"/>
      <c r="G33" s="167" t="s">
        <v>68</v>
      </c>
      <c r="H33" s="43">
        <v>93</v>
      </c>
      <c r="I33" s="43">
        <v>91</v>
      </c>
      <c r="J33" s="43">
        <v>95</v>
      </c>
      <c r="K33" s="43">
        <v>97</v>
      </c>
      <c r="L33" s="21">
        <f t="shared" si="0"/>
        <v>376</v>
      </c>
      <c r="M33" s="342">
        <f>SUM(L31:L33)</f>
        <v>1131</v>
      </c>
      <c r="N33" s="146" t="s">
        <v>225</v>
      </c>
      <c r="O33" s="49" t="s">
        <v>9</v>
      </c>
      <c r="P33" s="79">
        <v>4</v>
      </c>
      <c r="Q33" s="292"/>
    </row>
    <row r="34" spans="1:17" ht="14.25" customHeight="1">
      <c r="A34" s="87">
        <v>10</v>
      </c>
      <c r="B34" s="121" t="s">
        <v>84</v>
      </c>
      <c r="C34" s="604" t="s">
        <v>188</v>
      </c>
      <c r="D34" s="633" t="s">
        <v>216</v>
      </c>
      <c r="E34" s="633"/>
      <c r="F34" s="633"/>
      <c r="G34" s="167" t="s">
        <v>66</v>
      </c>
      <c r="H34" s="37">
        <v>90</v>
      </c>
      <c r="I34" s="37">
        <v>96</v>
      </c>
      <c r="J34" s="37">
        <v>96</v>
      </c>
      <c r="K34" s="37">
        <v>94</v>
      </c>
      <c r="L34" s="30">
        <f t="shared" si="0"/>
        <v>376</v>
      </c>
      <c r="M34" s="343"/>
      <c r="N34" s="114"/>
      <c r="O34" s="49"/>
      <c r="P34" s="118"/>
      <c r="Q34" s="292"/>
    </row>
    <row r="35" spans="1:17" ht="14.25" customHeight="1">
      <c r="A35" s="87"/>
      <c r="B35" s="337"/>
      <c r="C35" s="604"/>
      <c r="D35" s="633"/>
      <c r="E35" s="633"/>
      <c r="F35" s="633"/>
      <c r="G35" s="167" t="s">
        <v>67</v>
      </c>
      <c r="H35" s="43">
        <v>97</v>
      </c>
      <c r="I35" s="43">
        <v>97</v>
      </c>
      <c r="J35" s="43">
        <v>98</v>
      </c>
      <c r="K35" s="43">
        <v>97</v>
      </c>
      <c r="L35" s="30">
        <f t="shared" si="0"/>
        <v>389</v>
      </c>
      <c r="M35" s="343"/>
      <c r="N35" s="114"/>
      <c r="O35" s="49"/>
      <c r="P35" s="265"/>
      <c r="Q35" s="292"/>
    </row>
    <row r="36" spans="1:17" ht="14.25" customHeight="1">
      <c r="A36" s="87"/>
      <c r="B36" s="337"/>
      <c r="C36" s="470"/>
      <c r="D36" s="466"/>
      <c r="E36" s="365"/>
      <c r="F36" s="365"/>
      <c r="G36" s="167" t="s">
        <v>68</v>
      </c>
      <c r="H36" s="43">
        <v>86</v>
      </c>
      <c r="I36" s="43">
        <v>91</v>
      </c>
      <c r="J36" s="43">
        <v>95</v>
      </c>
      <c r="K36" s="43">
        <v>90</v>
      </c>
      <c r="L36" s="21">
        <f t="shared" si="0"/>
        <v>362</v>
      </c>
      <c r="M36" s="342">
        <f>SUM(L34:L36)</f>
        <v>1127</v>
      </c>
      <c r="N36" s="114" t="s">
        <v>543</v>
      </c>
      <c r="O36" s="49" t="s">
        <v>9</v>
      </c>
      <c r="P36" s="79" t="s">
        <v>235</v>
      </c>
      <c r="Q36" s="292"/>
    </row>
    <row r="37" spans="1:17" ht="14.25" customHeight="1">
      <c r="A37" s="125">
        <v>11</v>
      </c>
      <c r="B37" s="121" t="s">
        <v>522</v>
      </c>
      <c r="C37" s="604" t="s">
        <v>70</v>
      </c>
      <c r="D37" s="633" t="s">
        <v>480</v>
      </c>
      <c r="E37" s="633"/>
      <c r="F37" s="633"/>
      <c r="G37" s="167" t="s">
        <v>66</v>
      </c>
      <c r="H37" s="37">
        <v>93</v>
      </c>
      <c r="I37" s="37">
        <v>95</v>
      </c>
      <c r="J37" s="37">
        <v>94</v>
      </c>
      <c r="K37" s="37">
        <v>95</v>
      </c>
      <c r="L37" s="30">
        <f t="shared" si="0"/>
        <v>377</v>
      </c>
      <c r="M37" s="343"/>
      <c r="N37" s="114"/>
      <c r="O37" s="49"/>
      <c r="P37" s="79"/>
      <c r="Q37" s="292"/>
    </row>
    <row r="38" spans="1:17" ht="14.25" customHeight="1">
      <c r="A38" s="86"/>
      <c r="B38" s="337"/>
      <c r="C38" s="604"/>
      <c r="D38" s="633"/>
      <c r="E38" s="633"/>
      <c r="F38" s="633"/>
      <c r="G38" s="167" t="s">
        <v>67</v>
      </c>
      <c r="H38" s="43">
        <v>95</v>
      </c>
      <c r="I38" s="43">
        <v>97</v>
      </c>
      <c r="J38" s="43">
        <v>97</v>
      </c>
      <c r="K38" s="43">
        <v>94</v>
      </c>
      <c r="L38" s="30">
        <f t="shared" si="0"/>
        <v>383</v>
      </c>
      <c r="M38" s="343"/>
      <c r="N38" s="114"/>
      <c r="O38" s="49"/>
      <c r="P38" s="79"/>
      <c r="Q38" s="292"/>
    </row>
    <row r="39" spans="1:17" ht="14.25" customHeight="1">
      <c r="A39" s="87"/>
      <c r="B39" s="337"/>
      <c r="C39" s="470"/>
      <c r="D39" s="466"/>
      <c r="E39" s="365"/>
      <c r="F39" s="365"/>
      <c r="G39" s="167" t="s">
        <v>68</v>
      </c>
      <c r="H39" s="43">
        <v>82</v>
      </c>
      <c r="I39" s="43">
        <v>91</v>
      </c>
      <c r="J39" s="43">
        <v>90</v>
      </c>
      <c r="K39" s="43">
        <v>91</v>
      </c>
      <c r="L39" s="21">
        <f t="shared" si="0"/>
        <v>354</v>
      </c>
      <c r="M39" s="346">
        <f>SUM(L37:L39)</f>
        <v>1114</v>
      </c>
      <c r="N39" s="114" t="s">
        <v>204</v>
      </c>
      <c r="O39" s="49">
        <v>1</v>
      </c>
      <c r="P39" s="79">
        <v>3</v>
      </c>
      <c r="Q39" s="292"/>
    </row>
    <row r="40" spans="1:17" ht="14.25" customHeight="1">
      <c r="A40" s="87">
        <v>12</v>
      </c>
      <c r="B40" s="121" t="s">
        <v>506</v>
      </c>
      <c r="C40" s="604" t="s">
        <v>164</v>
      </c>
      <c r="D40" s="633" t="s">
        <v>507</v>
      </c>
      <c r="E40" s="633"/>
      <c r="F40" s="633"/>
      <c r="G40" s="167" t="s">
        <v>66</v>
      </c>
      <c r="H40" s="37">
        <v>95</v>
      </c>
      <c r="I40" s="37">
        <v>97</v>
      </c>
      <c r="J40" s="37">
        <v>96</v>
      </c>
      <c r="K40" s="37">
        <v>88</v>
      </c>
      <c r="L40" s="30">
        <f t="shared" si="0"/>
        <v>376</v>
      </c>
      <c r="M40" s="343"/>
      <c r="N40" s="114"/>
      <c r="O40" s="49"/>
      <c r="P40" s="118"/>
      <c r="Q40" s="292"/>
    </row>
    <row r="41" spans="1:17" ht="14.25" customHeight="1">
      <c r="A41" s="87"/>
      <c r="B41" s="337"/>
      <c r="C41" s="604"/>
      <c r="D41" s="633"/>
      <c r="E41" s="633"/>
      <c r="F41" s="633"/>
      <c r="G41" s="167" t="s">
        <v>67</v>
      </c>
      <c r="H41" s="43">
        <v>98</v>
      </c>
      <c r="I41" s="43">
        <v>98</v>
      </c>
      <c r="J41" s="43">
        <v>96</v>
      </c>
      <c r="K41" s="43">
        <v>98</v>
      </c>
      <c r="L41" s="30">
        <f t="shared" si="0"/>
        <v>390</v>
      </c>
      <c r="M41" s="343"/>
      <c r="N41" s="114"/>
      <c r="O41" s="49"/>
      <c r="P41" s="265"/>
      <c r="Q41" s="292"/>
    </row>
    <row r="42" spans="1:17" ht="14.25" customHeight="1">
      <c r="A42" s="87"/>
      <c r="B42" s="337"/>
      <c r="C42" s="470"/>
      <c r="D42" s="466"/>
      <c r="E42" s="365"/>
      <c r="F42" s="365"/>
      <c r="G42" s="167" t="s">
        <v>68</v>
      </c>
      <c r="H42" s="43">
        <v>82</v>
      </c>
      <c r="I42" s="43">
        <v>82</v>
      </c>
      <c r="J42" s="43">
        <v>87</v>
      </c>
      <c r="K42" s="43">
        <v>89</v>
      </c>
      <c r="L42" s="21">
        <f t="shared" si="0"/>
        <v>340</v>
      </c>
      <c r="M42" s="342">
        <f>SUM(L40:L42)</f>
        <v>1106</v>
      </c>
      <c r="N42" s="114" t="s">
        <v>224</v>
      </c>
      <c r="O42" s="49" t="s">
        <v>45</v>
      </c>
      <c r="P42" s="79" t="s">
        <v>45</v>
      </c>
      <c r="Q42" s="292"/>
    </row>
    <row r="43" spans="1:17" ht="14.25" customHeight="1">
      <c r="A43" s="125">
        <v>13</v>
      </c>
      <c r="B43" s="121" t="s">
        <v>514</v>
      </c>
      <c r="C43" s="604" t="s">
        <v>227</v>
      </c>
      <c r="D43" s="633" t="s">
        <v>460</v>
      </c>
      <c r="E43" s="633"/>
      <c r="F43" s="633"/>
      <c r="G43" s="167" t="s">
        <v>66</v>
      </c>
      <c r="H43" s="37">
        <v>88</v>
      </c>
      <c r="I43" s="37">
        <v>86</v>
      </c>
      <c r="J43" s="37">
        <v>93</v>
      </c>
      <c r="K43" s="37">
        <v>93</v>
      </c>
      <c r="L43" s="30">
        <f t="shared" si="0"/>
        <v>360</v>
      </c>
      <c r="M43" s="344"/>
      <c r="O43" s="22"/>
      <c r="P43" s="79"/>
      <c r="Q43" s="292"/>
    </row>
    <row r="44" spans="1:17" ht="14.25" customHeight="1">
      <c r="A44" s="86"/>
      <c r="B44" s="337"/>
      <c r="C44" s="604"/>
      <c r="D44" s="633"/>
      <c r="E44" s="633"/>
      <c r="F44" s="633"/>
      <c r="G44" s="167" t="s">
        <v>67</v>
      </c>
      <c r="H44" s="43">
        <v>96</v>
      </c>
      <c r="I44" s="43">
        <v>96</v>
      </c>
      <c r="J44" s="43">
        <v>94</v>
      </c>
      <c r="K44" s="43">
        <v>96</v>
      </c>
      <c r="L44" s="21">
        <f t="shared" si="0"/>
        <v>382</v>
      </c>
      <c r="M44" s="344"/>
      <c r="O44" s="22"/>
      <c r="P44" s="79"/>
      <c r="Q44" s="292"/>
    </row>
    <row r="45" spans="1:17" ht="14.25" customHeight="1">
      <c r="A45" s="87"/>
      <c r="B45" s="337"/>
      <c r="C45" s="470"/>
      <c r="D45" s="466"/>
      <c r="E45" s="365"/>
      <c r="F45" s="365"/>
      <c r="G45" s="167" t="s">
        <v>68</v>
      </c>
      <c r="H45" s="43">
        <v>89</v>
      </c>
      <c r="I45" s="43">
        <v>88</v>
      </c>
      <c r="J45" s="43">
        <v>91</v>
      </c>
      <c r="K45" s="43">
        <v>95</v>
      </c>
      <c r="L45" s="21">
        <f t="shared" si="0"/>
        <v>363</v>
      </c>
      <c r="M45" s="342">
        <f>SUM(L43:L45)</f>
        <v>1105</v>
      </c>
      <c r="N45" s="146" t="s">
        <v>544</v>
      </c>
      <c r="O45" s="49" t="s">
        <v>45</v>
      </c>
      <c r="P45" s="79" t="s">
        <v>45</v>
      </c>
      <c r="Q45" s="292"/>
    </row>
    <row r="46" spans="1:17" ht="14.25" customHeight="1">
      <c r="A46" s="87">
        <v>14</v>
      </c>
      <c r="B46" s="121" t="s">
        <v>139</v>
      </c>
      <c r="C46" s="604" t="s">
        <v>151</v>
      </c>
      <c r="D46" s="633" t="s">
        <v>30</v>
      </c>
      <c r="E46" s="633"/>
      <c r="F46" s="633"/>
      <c r="G46" s="167" t="s">
        <v>66</v>
      </c>
      <c r="H46" s="37">
        <v>93</v>
      </c>
      <c r="I46" s="37">
        <v>93</v>
      </c>
      <c r="J46" s="37">
        <v>92</v>
      </c>
      <c r="K46" s="37">
        <v>87</v>
      </c>
      <c r="L46" s="30">
        <f t="shared" si="0"/>
        <v>365</v>
      </c>
      <c r="M46" s="343"/>
      <c r="N46" s="114"/>
      <c r="O46" s="49"/>
      <c r="P46" s="118"/>
      <c r="Q46" s="292"/>
    </row>
    <row r="47" spans="1:17" ht="14.25" customHeight="1">
      <c r="A47" s="87"/>
      <c r="B47" s="337"/>
      <c r="C47" s="604"/>
      <c r="D47" s="633"/>
      <c r="E47" s="633"/>
      <c r="F47" s="633"/>
      <c r="G47" s="167" t="s">
        <v>67</v>
      </c>
      <c r="H47" s="43">
        <v>93</v>
      </c>
      <c r="I47" s="43">
        <v>94</v>
      </c>
      <c r="J47" s="43">
        <v>97</v>
      </c>
      <c r="K47" s="43">
        <v>97</v>
      </c>
      <c r="L47" s="30">
        <f t="shared" si="0"/>
        <v>381</v>
      </c>
      <c r="M47" s="343"/>
      <c r="N47" s="114"/>
      <c r="O47" s="49"/>
      <c r="P47" s="265"/>
      <c r="Q47" s="292"/>
    </row>
    <row r="48" spans="1:17" ht="15.75" customHeight="1">
      <c r="A48" s="87"/>
      <c r="B48" s="337"/>
      <c r="C48" s="470"/>
      <c r="D48" s="466"/>
      <c r="E48" s="365"/>
      <c r="F48" s="365"/>
      <c r="G48" s="167" t="s">
        <v>68</v>
      </c>
      <c r="H48" s="43">
        <v>91</v>
      </c>
      <c r="I48" s="43">
        <v>90</v>
      </c>
      <c r="J48" s="43">
        <v>88</v>
      </c>
      <c r="K48" s="43">
        <v>89</v>
      </c>
      <c r="L48" s="21">
        <f t="shared" si="0"/>
        <v>358</v>
      </c>
      <c r="M48" s="346">
        <f>SUM(L46:L48)</f>
        <v>1104</v>
      </c>
      <c r="N48" s="114" t="s">
        <v>226</v>
      </c>
      <c r="O48" s="49" t="s">
        <v>45</v>
      </c>
      <c r="P48" s="79" t="s">
        <v>45</v>
      </c>
      <c r="Q48" s="292"/>
    </row>
    <row r="49" spans="1:17" ht="15.75" customHeight="1">
      <c r="A49" s="87"/>
      <c r="B49" s="337"/>
      <c r="C49" s="470"/>
      <c r="D49" s="466"/>
      <c r="E49" s="365"/>
      <c r="F49" s="365"/>
      <c r="G49" s="167"/>
      <c r="H49" s="43"/>
      <c r="I49" s="43"/>
      <c r="J49" s="43"/>
      <c r="K49" s="43"/>
      <c r="L49" s="21"/>
      <c r="M49" s="346"/>
      <c r="N49" s="114"/>
      <c r="O49" s="49"/>
      <c r="P49" s="79"/>
      <c r="Q49" s="292"/>
    </row>
    <row r="50" spans="1:17" ht="15.75" customHeight="1">
      <c r="A50" s="87"/>
      <c r="B50" s="337"/>
      <c r="C50" s="470"/>
      <c r="D50" s="466"/>
      <c r="E50" s="365"/>
      <c r="F50" s="365"/>
      <c r="G50" s="167"/>
      <c r="H50" s="43"/>
      <c r="I50" s="43"/>
      <c r="J50" s="43"/>
      <c r="K50" s="43"/>
      <c r="L50" s="21"/>
      <c r="M50" s="346"/>
      <c r="N50" s="114"/>
      <c r="O50" s="49"/>
      <c r="P50" s="79"/>
      <c r="Q50" s="292"/>
    </row>
    <row r="51" spans="1:17" ht="15.75" customHeight="1">
      <c r="A51" s="87"/>
      <c r="B51" s="337"/>
      <c r="C51" s="470"/>
      <c r="D51" s="466"/>
      <c r="E51" s="365"/>
      <c r="F51" s="365"/>
      <c r="G51" s="167"/>
      <c r="H51" s="43"/>
      <c r="I51" s="43"/>
      <c r="J51" s="43"/>
      <c r="K51" s="43"/>
      <c r="L51" s="21"/>
      <c r="M51" s="346"/>
      <c r="N51" s="114"/>
      <c r="O51" s="49"/>
      <c r="P51" s="79"/>
      <c r="Q51" s="292"/>
    </row>
    <row r="52" spans="1:17" ht="15.75" customHeight="1">
      <c r="A52" s="87"/>
      <c r="B52" s="337"/>
      <c r="C52" s="470"/>
      <c r="D52" s="466"/>
      <c r="E52" s="365"/>
      <c r="F52" s="365"/>
      <c r="G52" s="167"/>
      <c r="H52" s="43"/>
      <c r="I52" s="43"/>
      <c r="J52" s="43"/>
      <c r="K52" s="43" t="s">
        <v>545</v>
      </c>
      <c r="L52" s="21"/>
      <c r="M52" s="346"/>
      <c r="N52" s="114"/>
      <c r="O52" s="49"/>
      <c r="P52" s="79"/>
      <c r="Q52" s="292"/>
    </row>
    <row r="53" spans="1:17" ht="15.75" customHeight="1">
      <c r="A53" s="87"/>
      <c r="B53" s="337"/>
      <c r="C53" s="470"/>
      <c r="D53" s="466"/>
      <c r="E53" s="365"/>
      <c r="F53" s="365"/>
      <c r="G53" s="167"/>
      <c r="H53" s="43"/>
      <c r="I53" s="43"/>
      <c r="J53" s="43"/>
      <c r="K53" s="43"/>
      <c r="L53" s="21"/>
      <c r="M53" s="346"/>
      <c r="N53" s="114"/>
      <c r="O53" s="49"/>
      <c r="P53" s="79"/>
      <c r="Q53" s="292"/>
    </row>
    <row r="54" spans="1:17" ht="19.5" customHeight="1">
      <c r="A54" s="125">
        <v>15</v>
      </c>
      <c r="B54" s="121" t="s">
        <v>221</v>
      </c>
      <c r="C54" s="604" t="s">
        <v>59</v>
      </c>
      <c r="D54" s="633" t="s">
        <v>504</v>
      </c>
      <c r="E54" s="633"/>
      <c r="F54" s="633"/>
      <c r="G54" s="167" t="s">
        <v>66</v>
      </c>
      <c r="H54" s="37">
        <v>79</v>
      </c>
      <c r="I54" s="37">
        <v>89</v>
      </c>
      <c r="J54" s="37">
        <v>81</v>
      </c>
      <c r="K54" s="37">
        <v>84</v>
      </c>
      <c r="L54" s="30">
        <f aca="true" t="shared" si="1" ref="L54:L65">SUM(H54:K54)</f>
        <v>333</v>
      </c>
      <c r="M54" s="343"/>
      <c r="N54" s="114"/>
      <c r="O54" s="49"/>
      <c r="P54" s="79"/>
      <c r="Q54" s="292"/>
    </row>
    <row r="55" spans="1:17" ht="19.5" customHeight="1">
      <c r="A55" s="86"/>
      <c r="B55" s="337"/>
      <c r="C55" s="604"/>
      <c r="D55" s="633"/>
      <c r="E55" s="633"/>
      <c r="F55" s="633"/>
      <c r="G55" s="167" t="s">
        <v>67</v>
      </c>
      <c r="H55" s="43">
        <v>97</v>
      </c>
      <c r="I55" s="43">
        <v>97</v>
      </c>
      <c r="J55" s="43">
        <v>99</v>
      </c>
      <c r="K55" s="43">
        <v>96</v>
      </c>
      <c r="L55" s="30">
        <f t="shared" si="1"/>
        <v>389</v>
      </c>
      <c r="M55" s="343"/>
      <c r="N55" s="114"/>
      <c r="O55" s="49"/>
      <c r="P55" s="79"/>
      <c r="Q55" s="292"/>
    </row>
    <row r="56" spans="1:17" ht="19.5" customHeight="1">
      <c r="A56" s="87"/>
      <c r="B56" s="337"/>
      <c r="C56" s="470"/>
      <c r="D56" s="466"/>
      <c r="E56" s="365"/>
      <c r="F56" s="365"/>
      <c r="G56" s="167" t="s">
        <v>68</v>
      </c>
      <c r="H56" s="43">
        <v>94</v>
      </c>
      <c r="I56" s="43">
        <v>87</v>
      </c>
      <c r="J56" s="43">
        <v>92</v>
      </c>
      <c r="K56" s="43">
        <v>90</v>
      </c>
      <c r="L56" s="21">
        <f t="shared" si="1"/>
        <v>363</v>
      </c>
      <c r="M56" s="342">
        <f>SUM(L54:L56)</f>
        <v>1085</v>
      </c>
      <c r="N56" s="114" t="s">
        <v>544</v>
      </c>
      <c r="O56" s="49" t="s">
        <v>45</v>
      </c>
      <c r="P56" s="79" t="s">
        <v>45</v>
      </c>
      <c r="Q56" s="292"/>
    </row>
    <row r="57" spans="1:17" ht="19.5" customHeight="1">
      <c r="A57" s="87">
        <v>16</v>
      </c>
      <c r="B57" s="121" t="s">
        <v>513</v>
      </c>
      <c r="C57" s="604" t="s">
        <v>191</v>
      </c>
      <c r="D57" s="633" t="s">
        <v>414</v>
      </c>
      <c r="E57" s="633"/>
      <c r="F57" s="633"/>
      <c r="G57" s="167" t="s">
        <v>66</v>
      </c>
      <c r="H57" s="37">
        <v>90</v>
      </c>
      <c r="I57" s="37">
        <v>89</v>
      </c>
      <c r="J57" s="37">
        <v>91</v>
      </c>
      <c r="K57" s="37">
        <v>96</v>
      </c>
      <c r="L57" s="30">
        <f t="shared" si="1"/>
        <v>366</v>
      </c>
      <c r="M57" s="343"/>
      <c r="N57" s="114"/>
      <c r="O57" s="49"/>
      <c r="P57" s="118"/>
      <c r="Q57" s="292"/>
    </row>
    <row r="58" spans="1:17" ht="19.5" customHeight="1">
      <c r="A58" s="87"/>
      <c r="B58" s="337"/>
      <c r="C58" s="604"/>
      <c r="D58" s="633"/>
      <c r="E58" s="633"/>
      <c r="F58" s="633"/>
      <c r="G58" s="167" t="s">
        <v>67</v>
      </c>
      <c r="H58" s="43">
        <v>96</v>
      </c>
      <c r="I58" s="43">
        <v>96</v>
      </c>
      <c r="J58" s="43">
        <v>100</v>
      </c>
      <c r="K58" s="43">
        <v>96</v>
      </c>
      <c r="L58" s="30">
        <f t="shared" si="1"/>
        <v>388</v>
      </c>
      <c r="M58" s="343"/>
      <c r="N58" s="114"/>
      <c r="O58" s="49"/>
      <c r="P58" s="265"/>
      <c r="Q58" s="292"/>
    </row>
    <row r="59" spans="1:17" ht="19.5" customHeight="1">
      <c r="A59" s="87"/>
      <c r="B59" s="337"/>
      <c r="C59" s="470"/>
      <c r="D59" s="466"/>
      <c r="E59" s="365"/>
      <c r="F59" s="365"/>
      <c r="G59" s="167" t="s">
        <v>68</v>
      </c>
      <c r="H59" s="43">
        <v>69</v>
      </c>
      <c r="I59" s="43">
        <v>81</v>
      </c>
      <c r="J59" s="43">
        <v>80</v>
      </c>
      <c r="K59" s="43">
        <v>86</v>
      </c>
      <c r="L59" s="21">
        <f t="shared" si="1"/>
        <v>316</v>
      </c>
      <c r="M59" s="346">
        <f>SUM(L57:L59)</f>
        <v>1070</v>
      </c>
      <c r="N59" s="114" t="s">
        <v>204</v>
      </c>
      <c r="O59" s="49" t="s">
        <v>45</v>
      </c>
      <c r="P59" s="79" t="s">
        <v>45</v>
      </c>
      <c r="Q59" s="292"/>
    </row>
    <row r="60" spans="1:17" ht="19.5" customHeight="1">
      <c r="A60" s="125">
        <v>17</v>
      </c>
      <c r="B60" s="121" t="s">
        <v>508</v>
      </c>
      <c r="C60" s="604" t="s">
        <v>70</v>
      </c>
      <c r="D60" s="633" t="s">
        <v>576</v>
      </c>
      <c r="E60" s="633"/>
      <c r="F60" s="633"/>
      <c r="G60" s="167" t="s">
        <v>66</v>
      </c>
      <c r="H60" s="37">
        <v>83</v>
      </c>
      <c r="I60" s="37">
        <v>89</v>
      </c>
      <c r="J60" s="37">
        <v>83</v>
      </c>
      <c r="K60" s="37">
        <v>74</v>
      </c>
      <c r="L60" s="30">
        <f t="shared" si="1"/>
        <v>329</v>
      </c>
      <c r="M60" s="29"/>
      <c r="N60" s="114"/>
      <c r="O60" s="49"/>
      <c r="P60" s="79"/>
      <c r="Q60" s="292"/>
    </row>
    <row r="61" spans="1:17" ht="19.5" customHeight="1">
      <c r="A61" s="86"/>
      <c r="B61" s="337"/>
      <c r="C61" s="604"/>
      <c r="D61" s="633"/>
      <c r="E61" s="633"/>
      <c r="F61" s="633"/>
      <c r="G61" s="167" t="s">
        <v>67</v>
      </c>
      <c r="H61" s="43">
        <v>91</v>
      </c>
      <c r="I61" s="43">
        <v>93</v>
      </c>
      <c r="J61" s="43">
        <v>89</v>
      </c>
      <c r="K61" s="43">
        <v>94</v>
      </c>
      <c r="L61" s="30">
        <f t="shared" si="1"/>
        <v>367</v>
      </c>
      <c r="M61" s="29"/>
      <c r="N61" s="114"/>
      <c r="O61" s="49"/>
      <c r="P61" s="79"/>
      <c r="Q61" s="292"/>
    </row>
    <row r="62" spans="1:17" ht="19.5" customHeight="1">
      <c r="A62" s="87"/>
      <c r="B62" s="337"/>
      <c r="C62" s="470"/>
      <c r="D62" s="466"/>
      <c r="E62" s="365"/>
      <c r="F62" s="365"/>
      <c r="G62" s="167" t="s">
        <v>68</v>
      </c>
      <c r="H62" s="43">
        <v>85</v>
      </c>
      <c r="I62" s="43">
        <v>87</v>
      </c>
      <c r="J62" s="43">
        <v>89</v>
      </c>
      <c r="K62" s="43">
        <v>90</v>
      </c>
      <c r="L62" s="21">
        <f t="shared" si="1"/>
        <v>351</v>
      </c>
      <c r="M62" s="342">
        <f>SUM(L60:L62)</f>
        <v>1047</v>
      </c>
      <c r="N62" s="114" t="s">
        <v>233</v>
      </c>
      <c r="O62" s="49" t="s">
        <v>45</v>
      </c>
      <c r="P62" s="79" t="s">
        <v>45</v>
      </c>
      <c r="Q62" s="292"/>
    </row>
    <row r="63" spans="1:17" ht="14.25" customHeight="1">
      <c r="A63" s="87">
        <v>18</v>
      </c>
      <c r="B63" s="121" t="s">
        <v>519</v>
      </c>
      <c r="C63" s="604" t="s">
        <v>520</v>
      </c>
      <c r="D63" s="633" t="s">
        <v>521</v>
      </c>
      <c r="E63" s="633"/>
      <c r="F63" s="633"/>
      <c r="G63" s="167" t="s">
        <v>66</v>
      </c>
      <c r="H63" s="37">
        <v>82</v>
      </c>
      <c r="I63" s="37">
        <v>91</v>
      </c>
      <c r="J63" s="37">
        <v>84</v>
      </c>
      <c r="K63" s="37">
        <v>93</v>
      </c>
      <c r="L63" s="30">
        <f t="shared" si="1"/>
        <v>350</v>
      </c>
      <c r="M63" s="343"/>
      <c r="N63" s="114"/>
      <c r="O63" s="49"/>
      <c r="P63" s="79"/>
      <c r="Q63" s="292"/>
    </row>
    <row r="64" spans="1:17" ht="14.25" customHeight="1">
      <c r="A64" s="87"/>
      <c r="B64" s="337"/>
      <c r="C64" s="604"/>
      <c r="D64" s="633"/>
      <c r="E64" s="633"/>
      <c r="F64" s="633"/>
      <c r="G64" s="167" t="s">
        <v>67</v>
      </c>
      <c r="H64" s="43">
        <v>92</v>
      </c>
      <c r="I64" s="43">
        <v>88</v>
      </c>
      <c r="J64" s="43">
        <v>93</v>
      </c>
      <c r="K64" s="43">
        <v>90</v>
      </c>
      <c r="L64" s="30">
        <f t="shared" si="1"/>
        <v>363</v>
      </c>
      <c r="M64" s="343"/>
      <c r="N64" s="114"/>
      <c r="O64" s="49"/>
      <c r="P64" s="79"/>
      <c r="Q64" s="292"/>
    </row>
    <row r="65" spans="1:17" ht="14.25" customHeight="1">
      <c r="A65" s="87"/>
      <c r="B65" s="337"/>
      <c r="C65" s="470"/>
      <c r="D65" s="466"/>
      <c r="E65" s="365"/>
      <c r="F65" s="365"/>
      <c r="G65" s="167" t="s">
        <v>68</v>
      </c>
      <c r="H65" s="43">
        <v>69</v>
      </c>
      <c r="I65" s="43">
        <v>71</v>
      </c>
      <c r="J65" s="43">
        <v>73</v>
      </c>
      <c r="K65" s="43">
        <v>77</v>
      </c>
      <c r="L65" s="21">
        <f t="shared" si="1"/>
        <v>290</v>
      </c>
      <c r="M65" s="346">
        <f>SUM(L63:L65)</f>
        <v>1003</v>
      </c>
      <c r="N65" s="114" t="s">
        <v>42</v>
      </c>
      <c r="O65" s="49" t="s">
        <v>45</v>
      </c>
      <c r="P65" s="79" t="s">
        <v>45</v>
      </c>
      <c r="Q65" s="292"/>
    </row>
    <row r="66" spans="1:17" ht="14.25" customHeight="1">
      <c r="A66" s="87"/>
      <c r="B66" s="121"/>
      <c r="C66" s="169"/>
      <c r="D66" s="365"/>
      <c r="E66" s="365"/>
      <c r="F66" s="365"/>
      <c r="G66" s="167"/>
      <c r="H66" s="43"/>
      <c r="I66" s="43"/>
      <c r="J66" s="43"/>
      <c r="K66" s="43"/>
      <c r="L66" s="21"/>
      <c r="M66" s="346"/>
      <c r="N66" s="114"/>
      <c r="O66" s="49"/>
      <c r="P66" s="79"/>
      <c r="Q66" s="292"/>
    </row>
    <row r="67" spans="1:17" ht="14.25" customHeight="1">
      <c r="A67" s="159"/>
      <c r="B67" s="73"/>
      <c r="C67" s="116" t="s">
        <v>546</v>
      </c>
      <c r="D67" s="308"/>
      <c r="E67" s="356"/>
      <c r="F67" s="356"/>
      <c r="G67" s="363"/>
      <c r="H67" s="363"/>
      <c r="I67" s="363"/>
      <c r="J67" s="158"/>
      <c r="K67" s="328"/>
      <c r="L67" s="100"/>
      <c r="M67" s="213"/>
      <c r="N67" s="114"/>
      <c r="O67" s="49"/>
      <c r="P67" s="79"/>
      <c r="Q67" s="292"/>
    </row>
    <row r="68" spans="1:17" ht="14.25" customHeight="1">
      <c r="A68" s="159">
        <v>1</v>
      </c>
      <c r="B68" s="73" t="s">
        <v>547</v>
      </c>
      <c r="C68" s="116"/>
      <c r="D68" s="308"/>
      <c r="E68" s="356"/>
      <c r="F68" s="356"/>
      <c r="G68" s="363"/>
      <c r="H68" s="363"/>
      <c r="I68" s="363"/>
      <c r="J68" s="431" t="s">
        <v>548</v>
      </c>
      <c r="L68" s="100"/>
      <c r="M68" s="188"/>
      <c r="N68" s="114"/>
      <c r="O68" s="49"/>
      <c r="P68" s="79"/>
      <c r="Q68" s="292"/>
    </row>
    <row r="69" spans="1:17" ht="14.25" customHeight="1">
      <c r="A69" s="159">
        <v>2</v>
      </c>
      <c r="B69" s="73" t="s">
        <v>549</v>
      </c>
      <c r="H69" s="363"/>
      <c r="I69" s="363"/>
      <c r="J69" s="431" t="s">
        <v>550</v>
      </c>
      <c r="L69" s="100"/>
      <c r="M69" s="213"/>
      <c r="N69" s="114"/>
      <c r="O69" s="49"/>
      <c r="P69" s="79"/>
      <c r="Q69" s="292"/>
    </row>
    <row r="70" spans="1:17" ht="14.25" customHeight="1">
      <c r="A70" s="159">
        <v>3</v>
      </c>
      <c r="B70" s="73" t="s">
        <v>551</v>
      </c>
      <c r="C70" s="116"/>
      <c r="D70" s="308"/>
      <c r="E70" s="356"/>
      <c r="F70" s="356"/>
      <c r="G70" s="363"/>
      <c r="H70" s="363"/>
      <c r="I70" s="363"/>
      <c r="J70" s="431" t="s">
        <v>552</v>
      </c>
      <c r="L70" s="100"/>
      <c r="M70" s="351"/>
      <c r="N70" s="114"/>
      <c r="O70" s="49"/>
      <c r="P70" s="79"/>
      <c r="Q70" s="292"/>
    </row>
    <row r="71" spans="1:17" ht="14.25" customHeight="1">
      <c r="A71" s="159">
        <v>4</v>
      </c>
      <c r="B71" s="73" t="s">
        <v>553</v>
      </c>
      <c r="C71" s="116"/>
      <c r="D71" s="308"/>
      <c r="E71" s="356"/>
      <c r="F71" s="356"/>
      <c r="G71" s="363"/>
      <c r="H71" s="363"/>
      <c r="I71" s="363"/>
      <c r="J71" s="431" t="s">
        <v>554</v>
      </c>
      <c r="L71" s="100"/>
      <c r="M71" s="351"/>
      <c r="N71" s="114"/>
      <c r="O71" s="49"/>
      <c r="P71" s="79"/>
      <c r="Q71" s="292"/>
    </row>
    <row r="72" spans="1:17" ht="14.25" customHeight="1">
      <c r="A72" s="159">
        <v>5</v>
      </c>
      <c r="B72" s="73" t="s">
        <v>533</v>
      </c>
      <c r="C72" s="116"/>
      <c r="D72" s="308"/>
      <c r="E72" s="356"/>
      <c r="F72" s="356"/>
      <c r="G72" s="363"/>
      <c r="H72" s="363"/>
      <c r="I72" s="363"/>
      <c r="J72" s="431" t="s">
        <v>555</v>
      </c>
      <c r="L72" s="100"/>
      <c r="N72" s="114"/>
      <c r="O72" s="49"/>
      <c r="P72" s="79"/>
      <c r="Q72" s="292"/>
    </row>
    <row r="73" spans="1:17" ht="14.25" customHeight="1">
      <c r="A73" s="159">
        <v>6</v>
      </c>
      <c r="B73" s="73" t="s">
        <v>535</v>
      </c>
      <c r="C73" s="39"/>
      <c r="D73" s="169"/>
      <c r="E73" s="169"/>
      <c r="F73" s="169"/>
      <c r="H73" s="43"/>
      <c r="I73" s="43"/>
      <c r="J73" s="472" t="s">
        <v>556</v>
      </c>
      <c r="K73" s="43"/>
      <c r="L73" s="21"/>
      <c r="M73" s="107"/>
      <c r="N73" s="114"/>
      <c r="O73" s="49"/>
      <c r="P73" s="79"/>
      <c r="Q73" s="292"/>
    </row>
    <row r="74" spans="1:17" ht="14.25" customHeight="1">
      <c r="A74" s="82"/>
      <c r="B74" s="28"/>
      <c r="C74" s="39"/>
      <c r="D74" s="169"/>
      <c r="E74" s="169"/>
      <c r="F74" s="169"/>
      <c r="H74" s="43"/>
      <c r="I74" s="43"/>
      <c r="J74" s="43"/>
      <c r="K74" s="43"/>
      <c r="L74" s="21"/>
      <c r="M74" s="107"/>
      <c r="N74" s="114"/>
      <c r="O74" s="49"/>
      <c r="P74" s="79"/>
      <c r="Q74" s="292"/>
    </row>
    <row r="75" spans="1:17" ht="14.25" customHeight="1">
      <c r="A75" s="82"/>
      <c r="B75" s="28"/>
      <c r="C75" s="39"/>
      <c r="D75" s="169"/>
      <c r="E75" s="169"/>
      <c r="F75" s="169"/>
      <c r="H75" s="43"/>
      <c r="I75" s="43"/>
      <c r="J75" s="43"/>
      <c r="K75" s="43"/>
      <c r="L75" s="21"/>
      <c r="M75" s="107"/>
      <c r="N75" s="114"/>
      <c r="O75" s="49"/>
      <c r="P75" s="79"/>
      <c r="Q75" s="292"/>
    </row>
    <row r="76" spans="1:17" ht="14.25" customHeight="1">
      <c r="A76" s="82"/>
      <c r="B76" s="28"/>
      <c r="C76" s="39"/>
      <c r="D76" s="169"/>
      <c r="E76" s="169"/>
      <c r="F76" s="169"/>
      <c r="H76" s="43"/>
      <c r="I76" s="43"/>
      <c r="J76" s="43"/>
      <c r="K76" s="43"/>
      <c r="L76" s="21"/>
      <c r="M76" s="107"/>
      <c r="N76" s="114"/>
      <c r="O76" s="49"/>
      <c r="P76" s="79"/>
      <c r="Q76" s="292"/>
    </row>
    <row r="77" spans="1:17" ht="14.25" customHeight="1">
      <c r="A77" s="82"/>
      <c r="B77" s="28"/>
      <c r="C77" s="39"/>
      <c r="D77" s="169"/>
      <c r="E77" s="169"/>
      <c r="F77" s="169"/>
      <c r="H77" s="43"/>
      <c r="I77" s="43"/>
      <c r="J77" s="43"/>
      <c r="K77" s="43"/>
      <c r="L77" s="21"/>
      <c r="M77" s="107"/>
      <c r="N77" s="114"/>
      <c r="O77" s="49"/>
      <c r="P77" s="79"/>
      <c r="Q77" s="292"/>
    </row>
    <row r="78" spans="1:17" ht="14.25" customHeight="1">
      <c r="A78" s="82"/>
      <c r="B78" s="28"/>
      <c r="C78" s="39"/>
      <c r="D78" s="169"/>
      <c r="E78" s="169"/>
      <c r="F78" s="169"/>
      <c r="H78" s="43"/>
      <c r="I78" s="43"/>
      <c r="J78" s="43"/>
      <c r="K78" s="43"/>
      <c r="L78" s="21"/>
      <c r="M78" s="107"/>
      <c r="N78" s="114"/>
      <c r="O78" s="49"/>
      <c r="P78" s="79"/>
      <c r="Q78" s="292"/>
    </row>
    <row r="79" spans="1:17" ht="14.25" customHeight="1">
      <c r="A79" s="82"/>
      <c r="B79" s="28"/>
      <c r="C79" s="39"/>
      <c r="D79" s="169"/>
      <c r="E79" s="169"/>
      <c r="F79" s="169"/>
      <c r="H79" s="43"/>
      <c r="I79" s="43"/>
      <c r="J79" s="43"/>
      <c r="K79" s="43"/>
      <c r="L79" s="21"/>
      <c r="M79" s="107"/>
      <c r="N79" s="114"/>
      <c r="O79" s="49"/>
      <c r="P79" s="79"/>
      <c r="Q79" s="292"/>
    </row>
    <row r="80" spans="1:17" ht="14.25" customHeight="1">
      <c r="A80" s="82"/>
      <c r="B80" s="28"/>
      <c r="C80" s="39"/>
      <c r="D80" s="169"/>
      <c r="E80" s="169"/>
      <c r="F80" s="169"/>
      <c r="H80" s="43"/>
      <c r="I80" s="43"/>
      <c r="J80" s="43"/>
      <c r="K80" s="43"/>
      <c r="L80" s="21"/>
      <c r="M80" s="107"/>
      <c r="N80" s="114"/>
      <c r="O80" s="49"/>
      <c r="P80" s="79"/>
      <c r="Q80" s="292"/>
    </row>
    <row r="81" spans="1:17" ht="14.25" customHeight="1">
      <c r="A81" s="82"/>
      <c r="B81" s="28"/>
      <c r="C81" s="39"/>
      <c r="D81" s="169"/>
      <c r="E81" s="169"/>
      <c r="F81" s="169"/>
      <c r="H81" s="43"/>
      <c r="I81" s="43"/>
      <c r="J81" s="43"/>
      <c r="K81" s="43"/>
      <c r="L81" s="21"/>
      <c r="M81" s="107"/>
      <c r="N81" s="114"/>
      <c r="O81" s="49"/>
      <c r="P81" s="79"/>
      <c r="Q81" s="292"/>
    </row>
    <row r="82" spans="1:17" ht="14.25" customHeight="1">
      <c r="A82" s="82"/>
      <c r="B82" s="28"/>
      <c r="C82" s="39"/>
      <c r="D82" s="169"/>
      <c r="E82" s="169"/>
      <c r="F82" s="169"/>
      <c r="H82" s="43"/>
      <c r="I82" s="43"/>
      <c r="J82" s="43"/>
      <c r="K82" s="43"/>
      <c r="L82" s="21"/>
      <c r="M82" s="107"/>
      <c r="N82" s="114"/>
      <c r="O82" s="49"/>
      <c r="P82" s="79"/>
      <c r="Q82" s="292"/>
    </row>
    <row r="83" spans="1:17" ht="14.25" customHeight="1">
      <c r="A83" s="82"/>
      <c r="B83" s="28"/>
      <c r="C83" s="39"/>
      <c r="D83" s="169"/>
      <c r="E83" s="169"/>
      <c r="F83" s="169"/>
      <c r="H83" s="43"/>
      <c r="I83" s="43"/>
      <c r="J83" s="43"/>
      <c r="K83" s="43"/>
      <c r="L83" s="21"/>
      <c r="M83" s="107"/>
      <c r="N83" s="114"/>
      <c r="O83" s="49"/>
      <c r="P83" s="79"/>
      <c r="Q83" s="292"/>
    </row>
    <row r="84" spans="1:17" ht="14.25" customHeight="1">
      <c r="A84" s="82"/>
      <c r="B84" s="28"/>
      <c r="C84" s="39"/>
      <c r="D84" s="169"/>
      <c r="E84" s="169"/>
      <c r="F84" s="169"/>
      <c r="H84" s="43"/>
      <c r="I84" s="43"/>
      <c r="J84" s="43"/>
      <c r="K84" s="43"/>
      <c r="L84" s="21"/>
      <c r="M84" s="107"/>
      <c r="N84" s="114"/>
      <c r="O84" s="49"/>
      <c r="P84" s="79"/>
      <c r="Q84" s="292"/>
    </row>
    <row r="85" spans="1:17" ht="14.25" customHeight="1">
      <c r="A85" s="82"/>
      <c r="B85" s="28"/>
      <c r="C85" s="39"/>
      <c r="D85" s="169"/>
      <c r="E85" s="169"/>
      <c r="F85" s="169"/>
      <c r="H85" s="43"/>
      <c r="I85" s="43"/>
      <c r="J85" s="43"/>
      <c r="K85" s="43"/>
      <c r="L85" s="21"/>
      <c r="M85" s="107"/>
      <c r="N85" s="114"/>
      <c r="O85" s="49"/>
      <c r="P85" s="79"/>
      <c r="Q85" s="292"/>
    </row>
    <row r="86" spans="1:17" ht="14.25" customHeight="1">
      <c r="A86" s="82"/>
      <c r="B86" s="28"/>
      <c r="C86" s="39"/>
      <c r="D86" s="169"/>
      <c r="E86" s="169"/>
      <c r="F86" s="169"/>
      <c r="H86" s="43"/>
      <c r="I86" s="43"/>
      <c r="J86" s="43"/>
      <c r="K86" s="43"/>
      <c r="L86" s="21"/>
      <c r="M86" s="107"/>
      <c r="N86" s="114"/>
      <c r="O86" s="49"/>
      <c r="P86" s="79"/>
      <c r="Q86" s="292"/>
    </row>
    <row r="87" spans="1:17" ht="14.25" customHeight="1">
      <c r="A87" s="82"/>
      <c r="B87" s="28"/>
      <c r="C87" s="39"/>
      <c r="D87" s="169"/>
      <c r="E87" s="169"/>
      <c r="F87" s="169"/>
      <c r="H87" s="43"/>
      <c r="I87" s="43"/>
      <c r="J87" s="43"/>
      <c r="K87" s="43"/>
      <c r="L87" s="21"/>
      <c r="M87" s="107"/>
      <c r="N87" s="114"/>
      <c r="O87" s="49"/>
      <c r="P87" s="79"/>
      <c r="Q87" s="292"/>
    </row>
    <row r="88" spans="1:17" ht="14.25" customHeight="1">
      <c r="A88" s="82"/>
      <c r="B88" s="28"/>
      <c r="C88" s="39"/>
      <c r="D88" s="169"/>
      <c r="E88" s="169"/>
      <c r="F88" s="169"/>
      <c r="H88" s="43"/>
      <c r="I88" s="43"/>
      <c r="J88" s="43"/>
      <c r="K88" s="43"/>
      <c r="L88" s="21"/>
      <c r="M88" s="107"/>
      <c r="N88" s="114"/>
      <c r="O88" s="49"/>
      <c r="P88" s="79"/>
      <c r="Q88" s="292"/>
    </row>
    <row r="89" spans="1:17" ht="14.25" customHeight="1">
      <c r="A89" s="82"/>
      <c r="B89" s="28"/>
      <c r="C89" s="39"/>
      <c r="D89" s="169"/>
      <c r="E89" s="169"/>
      <c r="F89" s="169"/>
      <c r="H89" s="43"/>
      <c r="I89" s="43"/>
      <c r="J89" s="43"/>
      <c r="K89" s="43"/>
      <c r="L89" s="21"/>
      <c r="M89" s="107"/>
      <c r="N89" s="114"/>
      <c r="O89" s="49"/>
      <c r="P89" s="79"/>
      <c r="Q89" s="292"/>
    </row>
    <row r="90" spans="1:17" ht="14.25" customHeight="1">
      <c r="A90" s="82"/>
      <c r="B90" s="28"/>
      <c r="C90" s="39"/>
      <c r="D90" s="169"/>
      <c r="E90" s="169"/>
      <c r="F90" s="169"/>
      <c r="H90" s="43"/>
      <c r="I90" s="43"/>
      <c r="J90" s="43"/>
      <c r="K90" s="43"/>
      <c r="L90" s="21"/>
      <c r="M90" s="107"/>
      <c r="N90" s="114"/>
      <c r="O90" s="49"/>
      <c r="P90" s="79"/>
      <c r="Q90" s="292"/>
    </row>
    <row r="91" spans="1:17" ht="14.25" customHeight="1">
      <c r="A91" s="82"/>
      <c r="B91" s="28"/>
      <c r="C91" s="39"/>
      <c r="D91" s="169"/>
      <c r="E91" s="169"/>
      <c r="F91" s="169"/>
      <c r="H91" s="43"/>
      <c r="I91" s="43"/>
      <c r="J91" s="43"/>
      <c r="K91" s="43"/>
      <c r="L91" s="21"/>
      <c r="M91" s="107"/>
      <c r="N91" s="114"/>
      <c r="O91" s="49"/>
      <c r="P91" s="79"/>
      <c r="Q91" s="292"/>
    </row>
    <row r="92" spans="1:17" ht="14.25" customHeight="1">
      <c r="A92" s="82"/>
      <c r="B92" s="28"/>
      <c r="C92" s="39"/>
      <c r="D92" s="169"/>
      <c r="E92" s="169"/>
      <c r="F92" s="169"/>
      <c r="H92" s="43"/>
      <c r="I92" s="43"/>
      <c r="J92" s="43"/>
      <c r="K92" s="43"/>
      <c r="L92" s="21"/>
      <c r="M92" s="107"/>
      <c r="N92" s="114"/>
      <c r="O92" s="49"/>
      <c r="P92" s="79"/>
      <c r="Q92" s="292"/>
    </row>
    <row r="93" spans="1:17" ht="14.25" customHeight="1">
      <c r="A93" s="82"/>
      <c r="B93" s="28"/>
      <c r="C93" s="39"/>
      <c r="D93" s="169"/>
      <c r="E93" s="169"/>
      <c r="F93" s="169"/>
      <c r="H93" s="43"/>
      <c r="I93" s="43"/>
      <c r="J93" s="43"/>
      <c r="K93" s="43"/>
      <c r="L93" s="21"/>
      <c r="M93" s="107"/>
      <c r="N93" s="114"/>
      <c r="O93" s="49"/>
      <c r="P93" s="79"/>
      <c r="Q93" s="292"/>
    </row>
    <row r="94" spans="1:17" ht="14.25" customHeight="1">
      <c r="A94" s="82"/>
      <c r="B94" s="28"/>
      <c r="C94" s="39"/>
      <c r="D94" s="169"/>
      <c r="E94" s="169"/>
      <c r="F94" s="169"/>
      <c r="H94" s="43"/>
      <c r="I94" s="43"/>
      <c r="J94" s="43"/>
      <c r="K94" s="43"/>
      <c r="L94" s="21"/>
      <c r="M94" s="107"/>
      <c r="N94" s="114"/>
      <c r="O94" s="49"/>
      <c r="P94" s="79"/>
      <c r="Q94" s="292"/>
    </row>
    <row r="95" spans="1:17" ht="14.25" customHeight="1">
      <c r="A95" s="82"/>
      <c r="B95" s="28"/>
      <c r="C95" s="39"/>
      <c r="D95" s="169"/>
      <c r="E95" s="169"/>
      <c r="F95" s="169"/>
      <c r="H95" s="43"/>
      <c r="I95" s="43"/>
      <c r="J95" s="43"/>
      <c r="K95" s="43"/>
      <c r="L95" s="21"/>
      <c r="M95" s="107"/>
      <c r="N95" s="114"/>
      <c r="O95" s="49"/>
      <c r="P95" s="79"/>
      <c r="Q95" s="292"/>
    </row>
    <row r="96" spans="1:17" ht="14.25" customHeight="1">
      <c r="A96" s="82"/>
      <c r="B96" s="28"/>
      <c r="C96" s="39"/>
      <c r="D96" s="169"/>
      <c r="E96" s="169"/>
      <c r="F96" s="169"/>
      <c r="H96" s="43"/>
      <c r="I96" s="43"/>
      <c r="J96" s="43"/>
      <c r="K96" s="43"/>
      <c r="L96" s="21"/>
      <c r="M96" s="107"/>
      <c r="N96" s="114"/>
      <c r="O96" s="49"/>
      <c r="P96" s="79"/>
      <c r="Q96" s="292"/>
    </row>
    <row r="97" spans="1:17" ht="14.25" customHeight="1">
      <c r="A97" s="82"/>
      <c r="B97" s="28"/>
      <c r="C97" s="39"/>
      <c r="D97" s="169"/>
      <c r="E97" s="169"/>
      <c r="F97" s="169"/>
      <c r="H97" s="43"/>
      <c r="I97" s="43"/>
      <c r="J97" s="43"/>
      <c r="K97" s="43"/>
      <c r="L97" s="21"/>
      <c r="M97" s="107"/>
      <c r="N97" s="114"/>
      <c r="O97" s="49"/>
      <c r="P97" s="79"/>
      <c r="Q97" s="292"/>
    </row>
    <row r="98" spans="1:17" ht="14.25" customHeight="1">
      <c r="A98" s="82"/>
      <c r="B98" s="28"/>
      <c r="C98" s="39"/>
      <c r="D98" s="169"/>
      <c r="E98" s="169"/>
      <c r="F98" s="169"/>
      <c r="H98" s="43"/>
      <c r="I98" s="43"/>
      <c r="J98" s="43"/>
      <c r="K98" s="43"/>
      <c r="L98" s="21"/>
      <c r="M98" s="107"/>
      <c r="N98" s="114"/>
      <c r="O98" s="49"/>
      <c r="P98" s="79"/>
      <c r="Q98" s="292"/>
    </row>
    <row r="99" spans="1:17" ht="14.25" customHeight="1">
      <c r="A99" s="82"/>
      <c r="B99" s="28"/>
      <c r="C99" s="39"/>
      <c r="D99" s="169"/>
      <c r="E99" s="169"/>
      <c r="F99" s="169"/>
      <c r="H99" s="43"/>
      <c r="I99" s="43"/>
      <c r="J99" s="43"/>
      <c r="K99" s="43"/>
      <c r="L99" s="21"/>
      <c r="M99" s="107"/>
      <c r="N99" s="114"/>
      <c r="O99" s="49"/>
      <c r="P99" s="79"/>
      <c r="Q99" s="292"/>
    </row>
    <row r="100" spans="1:17" ht="14.25" customHeight="1">
      <c r="A100" s="82"/>
      <c r="B100" s="28"/>
      <c r="C100" s="39"/>
      <c r="D100" s="169"/>
      <c r="E100" s="169"/>
      <c r="F100" s="169"/>
      <c r="H100" s="43"/>
      <c r="I100" s="43"/>
      <c r="J100" s="43"/>
      <c r="K100" s="43"/>
      <c r="L100" s="21"/>
      <c r="M100" s="107"/>
      <c r="N100" s="114"/>
      <c r="O100" s="49"/>
      <c r="P100" s="79"/>
      <c r="Q100" s="292"/>
    </row>
    <row r="101" spans="1:17" ht="14.25" customHeight="1">
      <c r="A101" s="82"/>
      <c r="B101" s="28"/>
      <c r="C101" s="39"/>
      <c r="D101" s="169"/>
      <c r="E101" s="169"/>
      <c r="F101" s="169"/>
      <c r="H101" s="43"/>
      <c r="I101" s="43"/>
      <c r="J101" s="43"/>
      <c r="K101" s="43"/>
      <c r="L101" s="21"/>
      <c r="M101" s="107"/>
      <c r="N101" s="114"/>
      <c r="O101" s="49"/>
      <c r="P101" s="79"/>
      <c r="Q101" s="292"/>
    </row>
    <row r="102" spans="1:17" ht="12.75" customHeight="1">
      <c r="A102" s="82"/>
      <c r="B102" s="28"/>
      <c r="C102" s="39"/>
      <c r="D102" s="169"/>
      <c r="E102" s="169"/>
      <c r="F102" s="169"/>
      <c r="G102" s="167"/>
      <c r="H102" s="43"/>
      <c r="I102" s="43"/>
      <c r="J102" s="43"/>
      <c r="K102" s="43"/>
      <c r="L102" s="21"/>
      <c r="M102" s="107"/>
      <c r="N102" s="114"/>
      <c r="O102" s="49"/>
      <c r="P102" s="79"/>
      <c r="Q102" s="292"/>
    </row>
    <row r="103" spans="1:17" ht="12.75" customHeight="1">
      <c r="A103" s="82"/>
      <c r="B103" s="28"/>
      <c r="C103" s="39"/>
      <c r="D103" s="169"/>
      <c r="E103" s="169"/>
      <c r="F103" s="169"/>
      <c r="G103" s="167"/>
      <c r="H103" s="43"/>
      <c r="I103" s="43"/>
      <c r="J103" s="43"/>
      <c r="K103" s="43"/>
      <c r="L103" s="21"/>
      <c r="M103" s="107"/>
      <c r="N103" s="114"/>
      <c r="O103" s="49"/>
      <c r="P103" s="79"/>
      <c r="Q103" s="292"/>
    </row>
    <row r="104" spans="1:17" ht="50.25" customHeight="1">
      <c r="A104" s="578" t="s">
        <v>276</v>
      </c>
      <c r="B104" s="578"/>
      <c r="C104" s="578"/>
      <c r="D104" s="578"/>
      <c r="E104" s="578"/>
      <c r="F104" s="578"/>
      <c r="G104" s="578"/>
      <c r="H104" s="578"/>
      <c r="I104" s="578"/>
      <c r="J104" s="578"/>
      <c r="K104" s="578"/>
      <c r="L104" s="578"/>
      <c r="M104" s="578"/>
      <c r="N104" s="578"/>
      <c r="Q104" s="292"/>
    </row>
    <row r="105" spans="1:17" ht="18" customHeight="1">
      <c r="A105" s="493" t="s">
        <v>155</v>
      </c>
      <c r="B105" s="493"/>
      <c r="C105" s="493"/>
      <c r="D105" s="493"/>
      <c r="E105" s="493"/>
      <c r="F105" s="493"/>
      <c r="G105" s="493"/>
      <c r="H105" s="493"/>
      <c r="I105" s="493"/>
      <c r="J105" s="493"/>
      <c r="K105" s="493"/>
      <c r="L105" s="493"/>
      <c r="M105" s="493"/>
      <c r="N105" s="493"/>
      <c r="Q105" s="292"/>
    </row>
    <row r="106" spans="1:17" ht="13.5" customHeight="1">
      <c r="A106" s="508">
        <v>42905</v>
      </c>
      <c r="B106" s="508"/>
      <c r="C106" s="508"/>
      <c r="D106" s="508"/>
      <c r="E106" s="1"/>
      <c r="F106" s="1"/>
      <c r="G106" s="1"/>
      <c r="H106" s="1"/>
      <c r="I106" s="1"/>
      <c r="J106" s="322"/>
      <c r="K106" s="322"/>
      <c r="L106" s="322"/>
      <c r="M106" s="322"/>
      <c r="N106" s="2"/>
      <c r="Q106" s="292"/>
    </row>
    <row r="107" spans="1:17" ht="24" customHeight="1">
      <c r="A107" s="227" t="s">
        <v>8</v>
      </c>
      <c r="B107" s="228" t="s">
        <v>0</v>
      </c>
      <c r="C107" s="327" t="s">
        <v>94</v>
      </c>
      <c r="D107" s="248" t="s">
        <v>93</v>
      </c>
      <c r="E107" s="669" t="s">
        <v>103</v>
      </c>
      <c r="F107" s="670"/>
      <c r="G107" s="670"/>
      <c r="H107" s="670"/>
      <c r="I107" s="670"/>
      <c r="J107" s="671"/>
      <c r="K107" s="232" t="s">
        <v>7</v>
      </c>
      <c r="L107" s="260" t="s">
        <v>95</v>
      </c>
      <c r="Q107" s="292"/>
    </row>
    <row r="108" spans="1:17" ht="14.25" customHeight="1">
      <c r="A108" s="334">
        <v>1</v>
      </c>
      <c r="B108" s="121" t="s">
        <v>39</v>
      </c>
      <c r="C108" s="234">
        <f>SUM(C109:C111)</f>
        <v>154.6</v>
      </c>
      <c r="D108" s="234">
        <f>SUM(C109:D111)</f>
        <v>310.29999999999995</v>
      </c>
      <c r="E108" s="234">
        <f>SUM(C109:E111)</f>
        <v>409.99999999999994</v>
      </c>
      <c r="F108" s="234">
        <f>SUM(C109:F111)</f>
        <v>420.19999999999993</v>
      </c>
      <c r="G108" s="234">
        <f>SUM(C109:G111)</f>
        <v>430.5999999999999</v>
      </c>
      <c r="H108" s="234">
        <f>SUM(C109:H111)</f>
        <v>439.8999999999999</v>
      </c>
      <c r="I108" s="234">
        <f>SUM(C109:I111)</f>
        <v>449.79999999999995</v>
      </c>
      <c r="J108" s="234">
        <f>SUM(C109:J111)</f>
        <v>459.79999999999995</v>
      </c>
      <c r="K108" s="230">
        <f>SUM(C109:J111)</f>
        <v>459.79999999999995</v>
      </c>
      <c r="L108" s="261">
        <v>23</v>
      </c>
      <c r="M108" s="268"/>
      <c r="O108" s="62"/>
      <c r="P108" s="118"/>
      <c r="Q108" s="292"/>
    </row>
    <row r="109" spans="1:17" ht="14.25" customHeight="1">
      <c r="A109" s="335"/>
      <c r="B109" s="121"/>
      <c r="C109" s="236">
        <v>51.8</v>
      </c>
      <c r="D109" s="236">
        <v>51.8</v>
      </c>
      <c r="E109" s="236">
        <v>49.8</v>
      </c>
      <c r="F109" s="236">
        <v>10.2</v>
      </c>
      <c r="G109" s="236">
        <v>10.4</v>
      </c>
      <c r="H109" s="236">
        <v>9.3</v>
      </c>
      <c r="I109" s="236">
        <v>9.9</v>
      </c>
      <c r="J109" s="236">
        <v>10</v>
      </c>
      <c r="K109" s="178"/>
      <c r="L109" s="261"/>
      <c r="M109" s="268"/>
      <c r="O109" s="62"/>
      <c r="P109" s="265"/>
      <c r="Q109" s="292"/>
    </row>
    <row r="110" spans="1:17" ht="14.25" customHeight="1">
      <c r="A110" s="335"/>
      <c r="B110" s="121"/>
      <c r="C110" s="236">
        <v>50.4</v>
      </c>
      <c r="D110" s="236">
        <v>51.5</v>
      </c>
      <c r="E110" s="236">
        <v>49.9</v>
      </c>
      <c r="F110" s="236"/>
      <c r="G110" s="236"/>
      <c r="H110" s="236"/>
      <c r="I110" s="236"/>
      <c r="J110" s="236"/>
      <c r="K110" s="178"/>
      <c r="L110" s="261"/>
      <c r="M110" s="268"/>
      <c r="O110" s="49"/>
      <c r="P110" s="79"/>
      <c r="Q110" s="292"/>
    </row>
    <row r="111" spans="1:17" ht="14.25" customHeight="1">
      <c r="A111" s="336"/>
      <c r="B111" s="121"/>
      <c r="C111" s="236">
        <v>52.4</v>
      </c>
      <c r="D111" s="236">
        <v>52.4</v>
      </c>
      <c r="E111" s="236"/>
      <c r="F111" s="236"/>
      <c r="G111" s="236"/>
      <c r="H111" s="236"/>
      <c r="I111" s="236"/>
      <c r="J111" s="236"/>
      <c r="K111" s="233"/>
      <c r="L111" s="262"/>
      <c r="M111" s="291"/>
      <c r="N111" s="16"/>
      <c r="O111" s="62"/>
      <c r="P111" s="118"/>
      <c r="Q111" s="292"/>
    </row>
    <row r="112" spans="1:17" ht="14.25" customHeight="1">
      <c r="A112" s="334">
        <v>2</v>
      </c>
      <c r="B112" s="121" t="s">
        <v>33</v>
      </c>
      <c r="C112" s="234">
        <f>SUM(C113:C115)</f>
        <v>152.3</v>
      </c>
      <c r="D112" s="234">
        <f>SUM(C113:D115)</f>
        <v>307.6</v>
      </c>
      <c r="E112" s="234">
        <f>SUM(C113:E115)</f>
        <v>408.29999999999995</v>
      </c>
      <c r="F112" s="234">
        <f>SUM(C113:F115)</f>
        <v>418.59999999999997</v>
      </c>
      <c r="G112" s="234">
        <f>SUM(C113:G115)</f>
        <v>428.09999999999997</v>
      </c>
      <c r="H112" s="234">
        <f>SUM(C113:H115)</f>
        <v>438.29999999999995</v>
      </c>
      <c r="I112" s="234">
        <f>SUM(C113:I115)</f>
        <v>448.79999999999995</v>
      </c>
      <c r="J112" s="234">
        <f>SUM(C113:J115)</f>
        <v>458.7</v>
      </c>
      <c r="K112" s="230">
        <f>SUM(C113:J115)</f>
        <v>458.7</v>
      </c>
      <c r="L112" s="261">
        <v>19</v>
      </c>
      <c r="M112" s="268"/>
      <c r="O112" s="62"/>
      <c r="P112" s="265"/>
      <c r="Q112" s="292"/>
    </row>
    <row r="113" spans="1:17" ht="14.25" customHeight="1">
      <c r="A113" s="334"/>
      <c r="B113" s="121"/>
      <c r="C113" s="236">
        <v>48.9</v>
      </c>
      <c r="D113" s="236">
        <v>52.4</v>
      </c>
      <c r="E113" s="236">
        <v>50.3</v>
      </c>
      <c r="F113" s="236">
        <v>10.3</v>
      </c>
      <c r="G113" s="236">
        <v>9.5</v>
      </c>
      <c r="H113" s="236">
        <v>10.2</v>
      </c>
      <c r="I113" s="236">
        <v>10.5</v>
      </c>
      <c r="J113" s="236">
        <v>9.9</v>
      </c>
      <c r="K113" s="178"/>
      <c r="L113" s="261"/>
      <c r="M113" s="268"/>
      <c r="O113" s="49"/>
      <c r="P113" s="79"/>
      <c r="Q113" s="292"/>
    </row>
    <row r="114" spans="1:17" ht="14.25" customHeight="1">
      <c r="A114" s="334"/>
      <c r="C114" s="236">
        <v>51</v>
      </c>
      <c r="D114" s="236">
        <v>51.1</v>
      </c>
      <c r="E114" s="236">
        <v>50.4</v>
      </c>
      <c r="F114" s="236"/>
      <c r="G114" s="236"/>
      <c r="H114" s="236"/>
      <c r="I114" s="236"/>
      <c r="J114" s="236"/>
      <c r="K114" s="178"/>
      <c r="L114" s="261"/>
      <c r="M114" s="268"/>
      <c r="O114" s="62"/>
      <c r="P114" s="118"/>
      <c r="Q114" s="292"/>
    </row>
    <row r="115" spans="1:17" ht="14.25" customHeight="1">
      <c r="A115" s="334"/>
      <c r="B115" s="121"/>
      <c r="C115" s="236">
        <v>52.4</v>
      </c>
      <c r="D115" s="236">
        <v>51.8</v>
      </c>
      <c r="E115" s="236"/>
      <c r="F115" s="236"/>
      <c r="G115" s="236"/>
      <c r="H115" s="236"/>
      <c r="I115" s="236"/>
      <c r="J115" s="236"/>
      <c r="K115" s="233"/>
      <c r="L115" s="262"/>
      <c r="M115" s="291"/>
      <c r="N115" s="16"/>
      <c r="O115" s="62"/>
      <c r="P115" s="265"/>
      <c r="Q115" s="292"/>
    </row>
    <row r="116" spans="1:17" ht="14.25" customHeight="1">
      <c r="A116" s="334">
        <v>3</v>
      </c>
      <c r="B116" s="121" t="s">
        <v>169</v>
      </c>
      <c r="C116" s="234">
        <f>SUM(C117:C119)</f>
        <v>149.4</v>
      </c>
      <c r="D116" s="234">
        <f>SUM(C117:D119)</f>
        <v>303.5</v>
      </c>
      <c r="E116" s="234">
        <f>SUM(C117:E119)</f>
        <v>407</v>
      </c>
      <c r="F116" s="234">
        <f>SUM(C117:F119)</f>
        <v>416.79999999999995</v>
      </c>
      <c r="G116" s="234">
        <f>SUM(C117:G119)</f>
        <v>427.59999999999997</v>
      </c>
      <c r="H116" s="234">
        <f>SUM(C117:H119)</f>
        <v>437.2</v>
      </c>
      <c r="I116" s="234">
        <f>SUM(C117:I119)</f>
        <v>447.2</v>
      </c>
      <c r="J116" s="242">
        <f>SUM(C117:J119)</f>
        <v>447.2</v>
      </c>
      <c r="K116" s="230">
        <f>SUM(C117:J119)</f>
        <v>447.2</v>
      </c>
      <c r="L116" s="261">
        <v>16</v>
      </c>
      <c r="M116" s="268"/>
      <c r="O116" s="49"/>
      <c r="P116" s="79"/>
      <c r="Q116" s="292"/>
    </row>
    <row r="117" spans="1:17" ht="14.25" customHeight="1">
      <c r="A117" s="334"/>
      <c r="B117" s="121"/>
      <c r="C117" s="236">
        <v>48.5</v>
      </c>
      <c r="D117" s="236">
        <v>51.5</v>
      </c>
      <c r="E117" s="236">
        <v>51</v>
      </c>
      <c r="F117" s="236">
        <v>9.8</v>
      </c>
      <c r="G117" s="236">
        <v>10.8</v>
      </c>
      <c r="H117" s="236">
        <v>9.6</v>
      </c>
      <c r="I117" s="236">
        <v>10</v>
      </c>
      <c r="J117" s="236"/>
      <c r="K117" s="178"/>
      <c r="L117" s="261"/>
      <c r="M117" s="268"/>
      <c r="O117" s="215"/>
      <c r="P117" s="79"/>
      <c r="Q117" s="292"/>
    </row>
    <row r="118" spans="1:17" ht="14.25" customHeight="1">
      <c r="A118" s="334"/>
      <c r="C118" s="236">
        <v>51.7</v>
      </c>
      <c r="D118" s="236">
        <v>51.9</v>
      </c>
      <c r="E118" s="236">
        <v>52.5</v>
      </c>
      <c r="F118" s="236"/>
      <c r="G118" s="236"/>
      <c r="H118" s="236"/>
      <c r="I118" s="236"/>
      <c r="J118" s="236"/>
      <c r="K118" s="178"/>
      <c r="L118" s="261"/>
      <c r="M118" s="268"/>
      <c r="O118" s="215"/>
      <c r="P118" s="79"/>
      <c r="Q118" s="292"/>
    </row>
    <row r="119" spans="1:17" ht="14.25" customHeight="1">
      <c r="A119" s="334"/>
      <c r="B119" s="121"/>
      <c r="C119" s="236">
        <v>49.2</v>
      </c>
      <c r="D119" s="236">
        <v>50.7</v>
      </c>
      <c r="E119" s="236"/>
      <c r="F119" s="236"/>
      <c r="G119" s="236"/>
      <c r="H119" s="236"/>
      <c r="I119" s="236"/>
      <c r="J119" s="236"/>
      <c r="K119" s="233"/>
      <c r="L119" s="262"/>
      <c r="M119" s="291"/>
      <c r="N119" s="16"/>
      <c r="O119" s="49"/>
      <c r="P119" s="79"/>
      <c r="Q119" s="292"/>
    </row>
    <row r="120" spans="1:17" ht="14.25" customHeight="1">
      <c r="A120" s="334">
        <v>4</v>
      </c>
      <c r="B120" s="121" t="s">
        <v>55</v>
      </c>
      <c r="C120" s="234">
        <f>SUM(C121:C123)</f>
        <v>149.2</v>
      </c>
      <c r="D120" s="234">
        <f>SUM(C121:D123)</f>
        <v>302.8</v>
      </c>
      <c r="E120" s="234">
        <f>SUM(C121:E123)</f>
        <v>401.5</v>
      </c>
      <c r="F120" s="234">
        <f>SUM(C121:F123)</f>
        <v>411.6</v>
      </c>
      <c r="G120" s="234">
        <f>SUM(C121:G123)</f>
        <v>420.8</v>
      </c>
      <c r="H120" s="234">
        <f>SUM(C121:H123)</f>
        <v>430.2</v>
      </c>
      <c r="I120" s="242">
        <f>SUM(C121:I123)</f>
        <v>430.2</v>
      </c>
      <c r="J120" s="242">
        <f>SUM(C121:J123)</f>
        <v>430.2</v>
      </c>
      <c r="K120" s="230">
        <f>SUM(C121:J123)</f>
        <v>430.2</v>
      </c>
      <c r="L120" s="261">
        <v>13</v>
      </c>
      <c r="M120" s="268"/>
      <c r="O120" s="62"/>
      <c r="P120" s="118"/>
      <c r="Q120" s="292"/>
    </row>
    <row r="121" spans="1:17" ht="14.25" customHeight="1">
      <c r="A121" s="334"/>
      <c r="B121" s="121"/>
      <c r="C121" s="236">
        <v>51.1</v>
      </c>
      <c r="D121" s="236">
        <v>50.9</v>
      </c>
      <c r="E121" s="236">
        <v>50.9</v>
      </c>
      <c r="F121" s="236">
        <v>10.1</v>
      </c>
      <c r="G121" s="236">
        <v>9.2</v>
      </c>
      <c r="H121" s="236">
        <v>9.4</v>
      </c>
      <c r="I121" s="236"/>
      <c r="J121" s="236"/>
      <c r="K121" s="178"/>
      <c r="L121" s="261"/>
      <c r="M121" s="268"/>
      <c r="O121" s="62"/>
      <c r="P121" s="265"/>
      <c r="Q121" s="292"/>
    </row>
    <row r="122" spans="1:17" ht="14.25" customHeight="1">
      <c r="A122" s="334"/>
      <c r="B122" s="121"/>
      <c r="C122" s="236">
        <v>49.1</v>
      </c>
      <c r="D122" s="236">
        <v>51.2</v>
      </c>
      <c r="E122" s="236">
        <v>47.8</v>
      </c>
      <c r="F122" s="236"/>
      <c r="G122" s="236"/>
      <c r="H122" s="236"/>
      <c r="I122" s="236"/>
      <c r="J122" s="236"/>
      <c r="K122" s="178"/>
      <c r="L122" s="261"/>
      <c r="M122" s="268"/>
      <c r="O122" s="49"/>
      <c r="P122" s="79"/>
      <c r="Q122" s="292"/>
    </row>
    <row r="123" spans="1:17" ht="14.25" customHeight="1">
      <c r="A123" s="334"/>
      <c r="C123" s="236">
        <v>49</v>
      </c>
      <c r="D123" s="236">
        <v>51.5</v>
      </c>
      <c r="E123" s="236"/>
      <c r="F123" s="236"/>
      <c r="G123" s="236"/>
      <c r="H123" s="236"/>
      <c r="I123" s="236"/>
      <c r="J123" s="236"/>
      <c r="K123" s="233"/>
      <c r="L123" s="262"/>
      <c r="M123" s="291"/>
      <c r="N123" s="16"/>
      <c r="O123" s="49"/>
      <c r="P123" s="79"/>
      <c r="Q123" s="292"/>
    </row>
    <row r="124" spans="1:17" ht="14.25" customHeight="1">
      <c r="A124" s="334">
        <v>5</v>
      </c>
      <c r="B124" s="121" t="s">
        <v>65</v>
      </c>
      <c r="C124" s="234">
        <f>SUM(C125:C127)</f>
        <v>145.8</v>
      </c>
      <c r="D124" s="234">
        <f>SUM(C125:D127)</f>
        <v>299.40000000000003</v>
      </c>
      <c r="E124" s="234">
        <f>SUM(C125:E127)</f>
        <v>395.7</v>
      </c>
      <c r="F124" s="234">
        <f>SUM(C125:F127)</f>
        <v>405.29999999999995</v>
      </c>
      <c r="G124" s="234">
        <f>SUM(C125:G127)</f>
        <v>415.7</v>
      </c>
      <c r="H124" s="242">
        <f>SUM(C125:H127)</f>
        <v>415.7</v>
      </c>
      <c r="I124" s="242">
        <f>SUM(C125:I127)</f>
        <v>415.7</v>
      </c>
      <c r="J124" s="242">
        <f>SUM(C125:J127)</f>
        <v>415.7</v>
      </c>
      <c r="K124" s="230">
        <f>SUM(C125:J127)</f>
        <v>415.7</v>
      </c>
      <c r="L124" s="261">
        <v>11</v>
      </c>
      <c r="M124" s="268"/>
      <c r="O124" s="49"/>
      <c r="P124" s="79"/>
      <c r="Q124" s="292"/>
    </row>
    <row r="125" spans="1:17" ht="14.25" customHeight="1">
      <c r="A125" s="334"/>
      <c r="B125" s="121"/>
      <c r="C125" s="236">
        <v>49</v>
      </c>
      <c r="D125" s="236">
        <v>50.7</v>
      </c>
      <c r="E125" s="236">
        <v>47.3</v>
      </c>
      <c r="F125" s="236">
        <v>9.6</v>
      </c>
      <c r="G125" s="236">
        <v>10.4</v>
      </c>
      <c r="H125" s="236"/>
      <c r="I125" s="236"/>
      <c r="J125" s="236"/>
      <c r="K125" s="178"/>
      <c r="L125" s="261"/>
      <c r="M125" s="268"/>
      <c r="O125" s="49"/>
      <c r="P125" s="79"/>
      <c r="Q125" s="292"/>
    </row>
    <row r="126" spans="1:17" ht="14.25" customHeight="1">
      <c r="A126" s="334"/>
      <c r="C126" s="236">
        <v>47.9</v>
      </c>
      <c r="D126" s="236">
        <v>51.2</v>
      </c>
      <c r="E126" s="236">
        <v>49</v>
      </c>
      <c r="F126" s="236"/>
      <c r="G126" s="236"/>
      <c r="H126" s="236"/>
      <c r="I126" s="236"/>
      <c r="J126" s="236"/>
      <c r="K126" s="178"/>
      <c r="L126" s="261"/>
      <c r="M126" s="268"/>
      <c r="O126" s="62"/>
      <c r="P126" s="118"/>
      <c r="Q126" s="292"/>
    </row>
    <row r="127" spans="1:17" ht="14.25" customHeight="1">
      <c r="A127" s="334"/>
      <c r="C127" s="236">
        <v>48.9</v>
      </c>
      <c r="D127" s="236">
        <v>51.7</v>
      </c>
      <c r="E127" s="236"/>
      <c r="F127" s="236"/>
      <c r="G127" s="236"/>
      <c r="H127" s="236"/>
      <c r="I127" s="236"/>
      <c r="J127" s="236"/>
      <c r="K127" s="233"/>
      <c r="L127" s="262"/>
      <c r="M127" s="291"/>
      <c r="N127" s="16"/>
      <c r="O127" s="62"/>
      <c r="P127" s="265"/>
      <c r="Q127" s="292"/>
    </row>
    <row r="128" spans="1:17" ht="14.25" customHeight="1">
      <c r="A128" s="334">
        <v>6</v>
      </c>
      <c r="B128" s="121" t="s">
        <v>122</v>
      </c>
      <c r="C128" s="234">
        <f>SUM(C129:C131)</f>
        <v>147.7</v>
      </c>
      <c r="D128" s="234">
        <f>SUM(C129:D131)</f>
        <v>296.8</v>
      </c>
      <c r="E128" s="234">
        <f>SUM(C129:E131)</f>
        <v>392.90000000000003</v>
      </c>
      <c r="F128" s="234">
        <f>SUM(C129:F131)</f>
        <v>403.09999999999997</v>
      </c>
      <c r="G128" s="242">
        <f>SUM(C129:G131)</f>
        <v>403.09999999999997</v>
      </c>
      <c r="H128" s="242">
        <f>SUM(C129:H131)</f>
        <v>403.09999999999997</v>
      </c>
      <c r="I128" s="242">
        <f>SUM(C129:I131)</f>
        <v>403.09999999999997</v>
      </c>
      <c r="J128" s="242">
        <f>SUM(C129:J131)</f>
        <v>403.09999999999997</v>
      </c>
      <c r="K128" s="230">
        <f>SUM(C129:J131)</f>
        <v>403.09999999999997</v>
      </c>
      <c r="L128" s="261">
        <v>9</v>
      </c>
      <c r="M128" s="268"/>
      <c r="O128" s="49"/>
      <c r="P128" s="79"/>
      <c r="Q128" s="292"/>
    </row>
    <row r="129" spans="1:17" ht="14.25" customHeight="1">
      <c r="A129" s="334"/>
      <c r="B129" s="121"/>
      <c r="C129" s="236">
        <v>48.4</v>
      </c>
      <c r="D129" s="236">
        <v>48.9</v>
      </c>
      <c r="E129" s="236">
        <v>48.2</v>
      </c>
      <c r="F129" s="236">
        <v>10.2</v>
      </c>
      <c r="G129" s="236"/>
      <c r="H129" s="236"/>
      <c r="I129" s="236"/>
      <c r="J129" s="236"/>
      <c r="K129" s="178"/>
      <c r="L129" s="261"/>
      <c r="M129" s="268"/>
      <c r="O129" s="49"/>
      <c r="P129" s="79"/>
      <c r="Q129" s="292"/>
    </row>
    <row r="130" spans="1:17" ht="14.25" customHeight="1">
      <c r="A130" s="334"/>
      <c r="B130" s="121"/>
      <c r="C130" s="236">
        <v>50</v>
      </c>
      <c r="D130" s="236">
        <v>50.9</v>
      </c>
      <c r="E130" s="236">
        <v>47.9</v>
      </c>
      <c r="F130" s="236"/>
      <c r="G130" s="236"/>
      <c r="H130" s="236"/>
      <c r="I130" s="236"/>
      <c r="J130" s="236"/>
      <c r="K130" s="178"/>
      <c r="L130" s="261"/>
      <c r="M130" s="268"/>
      <c r="O130" s="49"/>
      <c r="P130" s="79"/>
      <c r="Q130" s="292"/>
    </row>
    <row r="131" spans="1:17" ht="14.25" customHeight="1">
      <c r="A131" s="334"/>
      <c r="B131" s="121"/>
      <c r="C131" s="236">
        <v>49.3</v>
      </c>
      <c r="D131" s="236">
        <v>49.3</v>
      </c>
      <c r="E131" s="236"/>
      <c r="F131" s="236"/>
      <c r="G131" s="236"/>
      <c r="H131" s="236"/>
      <c r="I131" s="236"/>
      <c r="J131" s="236"/>
      <c r="K131" s="233"/>
      <c r="L131" s="262"/>
      <c r="M131" s="291"/>
      <c r="N131" s="16"/>
      <c r="O131" s="49"/>
      <c r="P131" s="79"/>
      <c r="Q131" s="292"/>
    </row>
    <row r="132" spans="1:17" ht="14.25" customHeight="1">
      <c r="A132" s="334">
        <v>7</v>
      </c>
      <c r="B132" s="121" t="s">
        <v>557</v>
      </c>
      <c r="C132" s="234">
        <f>SUM(C133:C135)</f>
        <v>136.10000000000002</v>
      </c>
      <c r="D132" s="234">
        <f>SUM(C133:D135)</f>
        <v>286.9</v>
      </c>
      <c r="E132" s="234">
        <f>SUM(C133:E135)</f>
        <v>384.4</v>
      </c>
      <c r="F132" s="242">
        <f>SUM(C133:F135)</f>
        <v>384.4</v>
      </c>
      <c r="G132" s="242">
        <f>SUM(C133:G135)</f>
        <v>384.4</v>
      </c>
      <c r="H132" s="242">
        <f>SUM(C133:H135)</f>
        <v>384.4</v>
      </c>
      <c r="I132" s="242">
        <f>SUM(C133:I135)</f>
        <v>384.4</v>
      </c>
      <c r="J132" s="242">
        <f>SUM(C133:J135)</f>
        <v>384.4</v>
      </c>
      <c r="K132" s="230">
        <f>SUM(C133:J135)</f>
        <v>384.4</v>
      </c>
      <c r="L132" s="261">
        <v>7</v>
      </c>
      <c r="M132" s="268"/>
      <c r="O132" s="49"/>
      <c r="P132" s="79"/>
      <c r="Q132" s="292"/>
    </row>
    <row r="133" spans="1:17" ht="14.25" customHeight="1">
      <c r="A133" s="334"/>
      <c r="B133" s="121"/>
      <c r="C133" s="236">
        <v>49.1</v>
      </c>
      <c r="D133" s="236">
        <v>49.7</v>
      </c>
      <c r="E133" s="236">
        <v>49.1</v>
      </c>
      <c r="F133" s="236"/>
      <c r="G133" s="236"/>
      <c r="H133" s="236"/>
      <c r="I133" s="236"/>
      <c r="J133" s="236"/>
      <c r="K133" s="178"/>
      <c r="L133" s="261"/>
      <c r="M133" s="268"/>
      <c r="O133" s="49"/>
      <c r="P133" s="79"/>
      <c r="Q133" s="292"/>
    </row>
    <row r="134" spans="1:17" ht="14.25" customHeight="1">
      <c r="A134" s="334"/>
      <c r="B134" s="121"/>
      <c r="C134" s="236">
        <v>43.7</v>
      </c>
      <c r="D134" s="236">
        <v>50.2</v>
      </c>
      <c r="E134" s="236">
        <v>48.4</v>
      </c>
      <c r="F134" s="236"/>
      <c r="G134" s="236"/>
      <c r="H134" s="236"/>
      <c r="I134" s="236"/>
      <c r="J134" s="236"/>
      <c r="K134" s="178"/>
      <c r="L134" s="261"/>
      <c r="M134" s="268"/>
      <c r="O134" s="49"/>
      <c r="P134" s="79"/>
      <c r="Q134" s="292"/>
    </row>
    <row r="135" spans="1:17" ht="14.25" customHeight="1">
      <c r="A135" s="334"/>
      <c r="B135" s="121"/>
      <c r="C135" s="236">
        <v>43.3</v>
      </c>
      <c r="D135" s="236">
        <v>50.9</v>
      </c>
      <c r="E135" s="236"/>
      <c r="F135" s="236"/>
      <c r="G135" s="236"/>
      <c r="H135" s="236"/>
      <c r="I135" s="236"/>
      <c r="J135" s="236"/>
      <c r="K135" s="233"/>
      <c r="L135" s="262"/>
      <c r="M135" s="291"/>
      <c r="N135" s="16"/>
      <c r="O135" s="49"/>
      <c r="P135" s="79"/>
      <c r="Q135" s="292"/>
    </row>
    <row r="136" spans="1:17" ht="14.25" customHeight="1">
      <c r="A136" s="334">
        <v>8</v>
      </c>
      <c r="B136" s="121" t="s">
        <v>190</v>
      </c>
      <c r="C136" s="234">
        <f>SUM(C137:C139)</f>
        <v>138.79999999999998</v>
      </c>
      <c r="D136" s="234">
        <f>SUM(C137:D139)</f>
        <v>291.6</v>
      </c>
      <c r="E136" s="234">
        <f>SUM(C137:E139)</f>
        <v>380.00000000000006</v>
      </c>
      <c r="F136" s="242">
        <f>SUM(C137:F139)</f>
        <v>380.00000000000006</v>
      </c>
      <c r="G136" s="242">
        <f>SUM(C137:G139)</f>
        <v>380.00000000000006</v>
      </c>
      <c r="H136" s="242">
        <f>SUM(C137:H139)</f>
        <v>380.00000000000006</v>
      </c>
      <c r="I136" s="242">
        <f>SUM(C137:I139)</f>
        <v>380.00000000000006</v>
      </c>
      <c r="J136" s="242">
        <f>SUM(C137:J139)</f>
        <v>380.00000000000006</v>
      </c>
      <c r="K136" s="230">
        <f>SUM(C137:J139)</f>
        <v>380.00000000000006</v>
      </c>
      <c r="L136" s="261">
        <v>5</v>
      </c>
      <c r="M136" s="268"/>
      <c r="O136" s="49"/>
      <c r="P136" s="79"/>
      <c r="Q136" s="292"/>
    </row>
    <row r="137" spans="1:17" ht="14.25" customHeight="1">
      <c r="A137" s="334"/>
      <c r="B137" s="121"/>
      <c r="C137" s="236">
        <v>47.8</v>
      </c>
      <c r="D137" s="236">
        <v>50.6</v>
      </c>
      <c r="E137" s="236">
        <v>40.9</v>
      </c>
      <c r="F137" s="236"/>
      <c r="G137" s="236"/>
      <c r="H137" s="236"/>
      <c r="I137" s="236"/>
      <c r="J137" s="236"/>
      <c r="K137" s="178"/>
      <c r="L137" s="261"/>
      <c r="M137" s="268"/>
      <c r="O137" s="49"/>
      <c r="P137" s="79"/>
      <c r="Q137" s="292"/>
    </row>
    <row r="138" spans="1:17" ht="14.25" customHeight="1">
      <c r="A138" s="334"/>
      <c r="B138" s="121"/>
      <c r="C138" s="236">
        <v>45.4</v>
      </c>
      <c r="D138" s="236">
        <v>51.2</v>
      </c>
      <c r="E138" s="236">
        <v>47.5</v>
      </c>
      <c r="F138" s="236"/>
      <c r="G138" s="236"/>
      <c r="H138" s="236"/>
      <c r="I138" s="236"/>
      <c r="J138" s="236"/>
      <c r="K138" s="178"/>
      <c r="L138" s="261"/>
      <c r="M138" s="268"/>
      <c r="O138" s="49"/>
      <c r="P138" s="79"/>
      <c r="Q138" s="292"/>
    </row>
    <row r="139" spans="1:17" ht="14.25" customHeight="1">
      <c r="A139" s="334"/>
      <c r="B139" s="121"/>
      <c r="C139" s="236">
        <v>45.6</v>
      </c>
      <c r="D139" s="236">
        <v>51</v>
      </c>
      <c r="E139" s="236"/>
      <c r="F139" s="236"/>
      <c r="G139" s="236"/>
      <c r="H139" s="236"/>
      <c r="I139" s="236"/>
      <c r="J139" s="236"/>
      <c r="K139" s="233"/>
      <c r="L139" s="262"/>
      <c r="M139" s="291"/>
      <c r="N139" s="16"/>
      <c r="O139" s="49"/>
      <c r="P139" s="79"/>
      <c r="Q139" s="292"/>
    </row>
    <row r="140" spans="1:17" ht="14.25" customHeight="1">
      <c r="A140" s="87"/>
      <c r="B140" s="121"/>
      <c r="C140" s="39"/>
      <c r="D140" s="169"/>
      <c r="E140" s="169"/>
      <c r="F140" s="169"/>
      <c r="G140" s="167"/>
      <c r="H140" s="43"/>
      <c r="I140" s="43"/>
      <c r="J140" s="43"/>
      <c r="K140" s="43"/>
      <c r="L140" s="21"/>
      <c r="M140" s="107"/>
      <c r="N140" s="114"/>
      <c r="O140" s="49"/>
      <c r="P140" s="79"/>
      <c r="Q140" s="292"/>
    </row>
    <row r="141" spans="1:17" ht="14.25" customHeight="1">
      <c r="A141" s="82"/>
      <c r="B141" s="121"/>
      <c r="C141" s="169"/>
      <c r="D141" s="169"/>
      <c r="E141" s="169"/>
      <c r="F141" s="169"/>
      <c r="G141" s="167"/>
      <c r="H141" s="37"/>
      <c r="I141" s="37"/>
      <c r="J141" s="37"/>
      <c r="K141" s="37"/>
      <c r="L141" s="30"/>
      <c r="M141" s="29"/>
      <c r="N141" s="114"/>
      <c r="O141" s="49"/>
      <c r="P141" s="79"/>
      <c r="Q141" s="292"/>
    </row>
    <row r="142" spans="1:17" ht="14.25" customHeight="1">
      <c r="A142" s="86"/>
      <c r="B142" s="121"/>
      <c r="C142" s="169"/>
      <c r="D142" s="169"/>
      <c r="E142" s="169"/>
      <c r="F142" s="169"/>
      <c r="G142" s="167"/>
      <c r="H142" s="43"/>
      <c r="I142" s="43"/>
      <c r="J142" s="43"/>
      <c r="K142" s="43"/>
      <c r="L142" s="21"/>
      <c r="M142" s="29"/>
      <c r="N142" s="114"/>
      <c r="O142" s="49"/>
      <c r="P142" s="79"/>
      <c r="Q142" s="292"/>
    </row>
    <row r="143" spans="1:17" ht="14.25" customHeight="1">
      <c r="A143" s="87"/>
      <c r="B143" s="28"/>
      <c r="C143" s="39"/>
      <c r="D143" s="169"/>
      <c r="E143" s="169"/>
      <c r="F143" s="169"/>
      <c r="G143" s="167"/>
      <c r="H143" s="43"/>
      <c r="I143" s="43"/>
      <c r="J143" s="43"/>
      <c r="K143" s="43"/>
      <c r="L143" s="21"/>
      <c r="M143" s="107"/>
      <c r="N143" s="114"/>
      <c r="O143" s="49"/>
      <c r="P143" s="79"/>
      <c r="Q143" s="292"/>
    </row>
    <row r="144" spans="1:17" ht="14.25" customHeight="1">
      <c r="A144" s="125"/>
      <c r="B144" s="121"/>
      <c r="C144" s="169"/>
      <c r="D144" s="169"/>
      <c r="E144" s="169"/>
      <c r="F144" s="169"/>
      <c r="G144" s="167"/>
      <c r="H144" s="37"/>
      <c r="I144" s="37"/>
      <c r="J144" s="37"/>
      <c r="K144" s="37"/>
      <c r="L144" s="30"/>
      <c r="M144" s="29"/>
      <c r="N144" s="114"/>
      <c r="O144" s="62"/>
      <c r="P144" s="79"/>
      <c r="Q144" s="292"/>
    </row>
    <row r="145" spans="1:17" ht="14.25" customHeight="1">
      <c r="A145" s="86"/>
      <c r="C145" s="169"/>
      <c r="D145" s="169"/>
      <c r="E145" s="169"/>
      <c r="F145" s="169"/>
      <c r="G145" s="167"/>
      <c r="H145" s="43"/>
      <c r="I145" s="43"/>
      <c r="J145" s="43"/>
      <c r="K145" s="43"/>
      <c r="L145" s="21"/>
      <c r="M145" s="29"/>
      <c r="N145" s="114"/>
      <c r="O145" s="62"/>
      <c r="P145" s="79"/>
      <c r="Q145" s="292"/>
    </row>
    <row r="146" spans="1:17" ht="14.25" customHeight="1">
      <c r="A146" s="87"/>
      <c r="B146" s="28"/>
      <c r="C146" s="39"/>
      <c r="D146" s="169"/>
      <c r="E146" s="169"/>
      <c r="F146" s="169"/>
      <c r="G146" s="167"/>
      <c r="H146" s="43"/>
      <c r="I146" s="43"/>
      <c r="J146" s="43"/>
      <c r="K146" s="43"/>
      <c r="L146" s="21"/>
      <c r="M146" s="107"/>
      <c r="N146" s="114"/>
      <c r="O146" s="49"/>
      <c r="P146" s="79"/>
      <c r="Q146" s="292"/>
    </row>
    <row r="147" spans="1:17" ht="15.75" customHeight="1">
      <c r="A147" s="87"/>
      <c r="B147" s="121"/>
      <c r="C147" s="169"/>
      <c r="D147" s="169"/>
      <c r="E147" s="169"/>
      <c r="F147" s="169"/>
      <c r="G147" s="167"/>
      <c r="H147" s="43"/>
      <c r="I147" s="43"/>
      <c r="J147" s="43"/>
      <c r="K147" s="43"/>
      <c r="L147" s="21"/>
      <c r="M147" s="107"/>
      <c r="N147" s="114"/>
      <c r="O147" s="49"/>
      <c r="P147" s="79"/>
      <c r="Q147" s="292"/>
    </row>
    <row r="148" spans="1:15" ht="15.75" customHeight="1">
      <c r="A148" s="229"/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150"/>
      <c r="N148" s="114"/>
      <c r="O148" s="62"/>
    </row>
    <row r="149" spans="1:15" ht="18" customHeight="1">
      <c r="A149" s="316"/>
      <c r="B149" s="316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110"/>
      <c r="O149" s="62"/>
    </row>
    <row r="150" spans="1:15" ht="18" customHeight="1">
      <c r="A150" s="267"/>
      <c r="B150" s="267"/>
      <c r="M150" s="214"/>
      <c r="N150" s="214"/>
      <c r="O150" s="62"/>
    </row>
    <row r="151" spans="1:15" ht="17.25" customHeight="1">
      <c r="A151" s="96"/>
      <c r="B151" s="60"/>
      <c r="C151" s="318"/>
      <c r="D151" s="319"/>
      <c r="E151" s="290"/>
      <c r="F151" s="60"/>
      <c r="G151" s="60"/>
      <c r="H151" s="60"/>
      <c r="I151" s="60"/>
      <c r="J151" s="60"/>
      <c r="K151" s="60"/>
      <c r="L151" s="320"/>
      <c r="M151" s="55"/>
      <c r="N151" s="142"/>
      <c r="O151" s="62"/>
    </row>
    <row r="152" spans="1:15" ht="18" customHeight="1">
      <c r="A152" s="130"/>
      <c r="B152" s="74"/>
      <c r="C152" s="252"/>
      <c r="D152" s="230"/>
      <c r="E152" s="230"/>
      <c r="F152" s="230"/>
      <c r="G152" s="230"/>
      <c r="H152" s="230"/>
      <c r="I152" s="230"/>
      <c r="J152" s="230"/>
      <c r="K152" s="230"/>
      <c r="L152" s="43"/>
      <c r="M152" s="299"/>
      <c r="N152" s="142"/>
      <c r="O152" s="62"/>
    </row>
    <row r="153" spans="1:15" ht="18" customHeight="1">
      <c r="A153" s="130"/>
      <c r="B153" s="74"/>
      <c r="C153" s="251"/>
      <c r="D153" s="178"/>
      <c r="E153" s="178"/>
      <c r="F153" s="178"/>
      <c r="G153" s="178"/>
      <c r="H153" s="178"/>
      <c r="I153" s="178"/>
      <c r="J153" s="178"/>
      <c r="K153" s="178"/>
      <c r="L153" s="298"/>
      <c r="M153" s="300"/>
      <c r="N153" s="142"/>
      <c r="O153" s="62"/>
    </row>
    <row r="154" spans="1:15" ht="18" customHeight="1">
      <c r="A154" s="130"/>
      <c r="B154" s="74"/>
      <c r="C154" s="251"/>
      <c r="D154" s="178"/>
      <c r="E154" s="178"/>
      <c r="F154" s="178"/>
      <c r="G154" s="178"/>
      <c r="H154" s="178"/>
      <c r="I154" s="178"/>
      <c r="J154" s="178"/>
      <c r="K154" s="178"/>
      <c r="L154" s="298"/>
      <c r="M154" s="300"/>
      <c r="N154" s="142"/>
      <c r="O154" s="62"/>
    </row>
    <row r="155" spans="1:15" ht="18" customHeight="1">
      <c r="A155" s="130"/>
      <c r="B155" s="74"/>
      <c r="C155" s="251"/>
      <c r="D155" s="178"/>
      <c r="E155" s="178"/>
      <c r="F155" s="178"/>
      <c r="G155" s="178"/>
      <c r="H155" s="178"/>
      <c r="I155" s="178"/>
      <c r="J155" s="178"/>
      <c r="K155" s="178"/>
      <c r="L155" s="298"/>
      <c r="M155" s="25"/>
      <c r="N155" s="114"/>
      <c r="O155" s="62"/>
    </row>
    <row r="156" spans="1:15" ht="18" customHeight="1">
      <c r="A156" s="130"/>
      <c r="B156" s="74"/>
      <c r="C156" s="252"/>
      <c r="D156" s="230"/>
      <c r="E156" s="230"/>
      <c r="F156" s="230"/>
      <c r="G156" s="230"/>
      <c r="H156" s="230"/>
      <c r="I156" s="230"/>
      <c r="J156" s="230"/>
      <c r="K156" s="230"/>
      <c r="L156" s="43"/>
      <c r="M156" s="79"/>
      <c r="N156" s="114"/>
      <c r="O156" s="62"/>
    </row>
    <row r="157" spans="1:15" ht="15" customHeight="1">
      <c r="A157" s="130"/>
      <c r="B157" s="74"/>
      <c r="C157" s="251"/>
      <c r="D157" s="178"/>
      <c r="E157" s="178"/>
      <c r="F157" s="178"/>
      <c r="G157" s="178"/>
      <c r="H157" s="178"/>
      <c r="I157" s="178"/>
      <c r="J157" s="178"/>
      <c r="K157" s="178"/>
      <c r="L157" s="302"/>
      <c r="M157" s="301"/>
      <c r="N157" s="114"/>
      <c r="O157" s="62"/>
    </row>
    <row r="158" spans="1:15" ht="15" customHeight="1">
      <c r="A158" s="130"/>
      <c r="B158" s="74"/>
      <c r="C158" s="251"/>
      <c r="D158" s="178"/>
      <c r="E158" s="178"/>
      <c r="F158" s="178"/>
      <c r="G158" s="178"/>
      <c r="H158" s="178"/>
      <c r="I158" s="178"/>
      <c r="J158" s="178"/>
      <c r="K158" s="178"/>
      <c r="L158" s="302"/>
      <c r="M158" s="301"/>
      <c r="N158" s="114"/>
      <c r="O158" s="62"/>
    </row>
    <row r="159" spans="1:15" ht="13.5" customHeight="1">
      <c r="A159" s="130"/>
      <c r="B159" s="74"/>
      <c r="C159" s="251"/>
      <c r="D159" s="178"/>
      <c r="E159" s="178"/>
      <c r="F159" s="178"/>
      <c r="G159" s="178"/>
      <c r="H159" s="178"/>
      <c r="I159" s="178"/>
      <c r="J159" s="178"/>
      <c r="K159" s="178"/>
      <c r="L159" s="302"/>
      <c r="M159" s="25"/>
      <c r="N159" s="114"/>
      <c r="O159" s="62"/>
    </row>
    <row r="160" spans="1:15" ht="16.5" customHeight="1">
      <c r="A160" s="130"/>
      <c r="B160" s="74"/>
      <c r="C160" s="252"/>
      <c r="D160" s="230"/>
      <c r="E160" s="230"/>
      <c r="F160" s="230"/>
      <c r="G160" s="230"/>
      <c r="H160" s="230"/>
      <c r="I160" s="230"/>
      <c r="J160" s="263"/>
      <c r="K160" s="263"/>
      <c r="L160" s="43"/>
      <c r="M160" s="79"/>
      <c r="N160" s="114"/>
      <c r="O160" s="62"/>
    </row>
    <row r="161" spans="1:15" ht="15" customHeight="1">
      <c r="A161" s="130"/>
      <c r="B161" s="74"/>
      <c r="C161" s="251"/>
      <c r="D161" s="178"/>
      <c r="E161" s="178"/>
      <c r="F161" s="178"/>
      <c r="G161" s="178"/>
      <c r="H161" s="178"/>
      <c r="I161" s="178"/>
      <c r="J161" s="264"/>
      <c r="K161" s="264"/>
      <c r="L161" s="43"/>
      <c r="M161" s="301"/>
      <c r="N161" s="114"/>
      <c r="O161" s="62"/>
    </row>
    <row r="162" spans="1:15" ht="15" customHeight="1">
      <c r="A162" s="130"/>
      <c r="B162" s="74"/>
      <c r="C162" s="251"/>
      <c r="D162" s="178"/>
      <c r="E162" s="178"/>
      <c r="F162" s="178"/>
      <c r="G162" s="178"/>
      <c r="H162" s="178"/>
      <c r="I162" s="178"/>
      <c r="J162" s="178"/>
      <c r="K162" s="178"/>
      <c r="L162" s="43"/>
      <c r="M162" s="301"/>
      <c r="N162" s="114"/>
      <c r="O162" s="62"/>
    </row>
    <row r="163" spans="1:15" ht="18" customHeight="1">
      <c r="A163" s="130"/>
      <c r="B163" s="74"/>
      <c r="C163" s="251"/>
      <c r="D163" s="178"/>
      <c r="E163" s="178"/>
      <c r="F163" s="178"/>
      <c r="G163" s="178"/>
      <c r="H163" s="178"/>
      <c r="I163" s="178"/>
      <c r="J163" s="178"/>
      <c r="K163" s="178"/>
      <c r="L163" s="43"/>
      <c r="M163" s="25"/>
      <c r="N163" s="148"/>
      <c r="O163" s="62"/>
    </row>
    <row r="164" spans="1:15" ht="16.5" customHeight="1">
      <c r="A164" s="130"/>
      <c r="B164" s="74"/>
      <c r="C164" s="252"/>
      <c r="D164" s="230"/>
      <c r="E164" s="230"/>
      <c r="F164" s="230"/>
      <c r="G164" s="230"/>
      <c r="H164" s="230"/>
      <c r="I164" s="263"/>
      <c r="J164" s="263"/>
      <c r="K164" s="263"/>
      <c r="L164" s="43"/>
      <c r="M164" s="79"/>
      <c r="N164" s="149"/>
      <c r="O164" s="62"/>
    </row>
    <row r="165" spans="1:15" ht="15" customHeight="1">
      <c r="A165" s="130"/>
      <c r="B165" s="74"/>
      <c r="C165" s="251"/>
      <c r="D165" s="178"/>
      <c r="E165" s="178"/>
      <c r="F165" s="178"/>
      <c r="G165" s="178"/>
      <c r="H165" s="178"/>
      <c r="I165" s="264"/>
      <c r="J165" s="264"/>
      <c r="K165" s="264"/>
      <c r="L165" s="43"/>
      <c r="M165" s="301"/>
      <c r="N165" s="146"/>
      <c r="O165" s="62"/>
    </row>
    <row r="166" spans="1:15" ht="15" customHeight="1">
      <c r="A166" s="130"/>
      <c r="B166" s="74"/>
      <c r="C166" s="251"/>
      <c r="D166" s="178"/>
      <c r="E166" s="178"/>
      <c r="F166" s="178"/>
      <c r="G166" s="178"/>
      <c r="H166" s="178"/>
      <c r="I166" s="178"/>
      <c r="J166" s="178"/>
      <c r="K166" s="178"/>
      <c r="L166" s="43"/>
      <c r="M166" s="301"/>
      <c r="N166" s="114"/>
      <c r="O166" s="62"/>
    </row>
    <row r="167" spans="1:15" ht="15" customHeight="1">
      <c r="A167" s="130"/>
      <c r="B167" s="74"/>
      <c r="C167" s="251"/>
      <c r="D167" s="178"/>
      <c r="E167" s="178"/>
      <c r="F167" s="178"/>
      <c r="G167" s="178"/>
      <c r="H167" s="178"/>
      <c r="I167" s="178"/>
      <c r="J167" s="178"/>
      <c r="K167" s="178"/>
      <c r="L167" s="43"/>
      <c r="M167" s="25"/>
      <c r="N167" s="148"/>
      <c r="O167" s="62"/>
    </row>
    <row r="168" spans="1:23" ht="18.75" customHeight="1">
      <c r="A168" s="130"/>
      <c r="B168" s="74"/>
      <c r="C168" s="252"/>
      <c r="D168" s="230"/>
      <c r="E168" s="230"/>
      <c r="F168" s="230"/>
      <c r="G168" s="230"/>
      <c r="H168" s="263"/>
      <c r="I168" s="263"/>
      <c r="J168" s="263"/>
      <c r="K168" s="263"/>
      <c r="L168" s="43"/>
      <c r="M168" s="25"/>
      <c r="N168" s="149"/>
      <c r="O168" s="62"/>
      <c r="R168" s="121"/>
      <c r="S168" s="121"/>
      <c r="T168" s="607"/>
      <c r="U168" s="604"/>
      <c r="V168" s="604"/>
      <c r="W168" s="604"/>
    </row>
    <row r="169" spans="1:23" ht="15.75">
      <c r="A169" s="130"/>
      <c r="B169" s="74"/>
      <c r="C169" s="251"/>
      <c r="D169" s="178"/>
      <c r="E169" s="178"/>
      <c r="F169" s="178"/>
      <c r="G169" s="178"/>
      <c r="H169" s="264"/>
      <c r="I169" s="264"/>
      <c r="J169" s="264"/>
      <c r="K169" s="264"/>
      <c r="L169" s="43"/>
      <c r="M169" s="301"/>
      <c r="N169" s="146"/>
      <c r="O169" s="62"/>
      <c r="S169" s="38"/>
      <c r="T169" s="607"/>
      <c r="U169" s="604"/>
      <c r="V169" s="604"/>
      <c r="W169" s="604"/>
    </row>
    <row r="170" spans="1:15" ht="16.5">
      <c r="A170" s="130"/>
      <c r="B170" s="74"/>
      <c r="G170" s="42"/>
      <c r="H170" s="43"/>
      <c r="I170" s="43"/>
      <c r="J170" s="43"/>
      <c r="K170" s="43"/>
      <c r="L170" s="43"/>
      <c r="M170" s="301"/>
      <c r="N170" s="114"/>
      <c r="O170" s="62"/>
    </row>
    <row r="171" spans="1:15" ht="17.25" customHeight="1">
      <c r="A171" s="130"/>
      <c r="B171" s="121"/>
      <c r="C171" s="251"/>
      <c r="D171" s="178"/>
      <c r="E171" s="178"/>
      <c r="F171" s="178"/>
      <c r="G171" s="178"/>
      <c r="H171" s="178"/>
      <c r="I171" s="178"/>
      <c r="J171" s="178"/>
      <c r="K171" s="178"/>
      <c r="L171" s="43"/>
      <c r="M171" s="25"/>
      <c r="N171" s="148"/>
      <c r="O171" s="62"/>
    </row>
    <row r="172" spans="1:15" ht="21.75" customHeight="1">
      <c r="A172" s="130"/>
      <c r="B172" s="74"/>
      <c r="C172" s="252"/>
      <c r="D172" s="230"/>
      <c r="E172" s="230"/>
      <c r="F172" s="230"/>
      <c r="G172" s="263"/>
      <c r="H172" s="263"/>
      <c r="I172" s="263"/>
      <c r="J172" s="263"/>
      <c r="K172" s="263"/>
      <c r="L172" s="43"/>
      <c r="M172" s="79"/>
      <c r="N172" s="149"/>
      <c r="O172" s="62"/>
    </row>
    <row r="173" spans="1:15" ht="15.75">
      <c r="A173" s="130"/>
      <c r="B173" s="74"/>
      <c r="C173" s="251"/>
      <c r="D173" s="178"/>
      <c r="E173" s="178"/>
      <c r="F173" s="178"/>
      <c r="G173" s="264"/>
      <c r="H173" s="264"/>
      <c r="I173" s="264"/>
      <c r="J173" s="264"/>
      <c r="K173" s="264"/>
      <c r="L173" s="43"/>
      <c r="M173" s="107"/>
      <c r="N173" s="146"/>
      <c r="O173" s="62"/>
    </row>
    <row r="174" spans="1:15" ht="16.5">
      <c r="A174" s="130"/>
      <c r="B174" s="74"/>
      <c r="G174" s="42"/>
      <c r="H174" s="43"/>
      <c r="I174" s="43"/>
      <c r="J174" s="43"/>
      <c r="K174" s="43"/>
      <c r="L174" s="43"/>
      <c r="M174" s="107"/>
      <c r="N174" s="114"/>
      <c r="O174" s="62"/>
    </row>
    <row r="175" spans="1:15" ht="13.5" customHeight="1">
      <c r="A175" s="130"/>
      <c r="B175" s="121"/>
      <c r="C175" s="251"/>
      <c r="D175" s="178"/>
      <c r="E175" s="178"/>
      <c r="F175" s="178"/>
      <c r="G175" s="178"/>
      <c r="H175" s="178"/>
      <c r="I175" s="178"/>
      <c r="J175" s="178"/>
      <c r="K175" s="178"/>
      <c r="L175" s="43"/>
      <c r="M175" s="29"/>
      <c r="N175" s="148"/>
      <c r="O175" s="49"/>
    </row>
    <row r="176" spans="1:15" ht="15.75">
      <c r="A176" s="130"/>
      <c r="B176" s="74"/>
      <c r="C176" s="252"/>
      <c r="D176" s="230"/>
      <c r="E176" s="230"/>
      <c r="F176" s="230"/>
      <c r="G176" s="263"/>
      <c r="H176" s="263"/>
      <c r="I176" s="263"/>
      <c r="J176" s="263"/>
      <c r="K176" s="263"/>
      <c r="L176" s="43"/>
      <c r="M176" s="29"/>
      <c r="N176" s="149"/>
      <c r="O176" s="49"/>
    </row>
    <row r="177" spans="1:15" ht="15.75">
      <c r="A177" s="130"/>
      <c r="B177" s="74"/>
      <c r="C177" s="251"/>
      <c r="D177" s="178"/>
      <c r="E177" s="178"/>
      <c r="F177" s="178"/>
      <c r="G177" s="264"/>
      <c r="H177" s="264"/>
      <c r="I177" s="264"/>
      <c r="J177" s="264"/>
      <c r="K177" s="264"/>
      <c r="L177" s="43"/>
      <c r="M177" s="107"/>
      <c r="N177" s="146"/>
      <c r="O177" s="49"/>
    </row>
    <row r="178" spans="1:15" ht="16.5">
      <c r="A178" s="130"/>
      <c r="B178" s="74"/>
      <c r="G178" s="42"/>
      <c r="H178" s="43"/>
      <c r="I178" s="43"/>
      <c r="J178" s="43"/>
      <c r="K178" s="43"/>
      <c r="L178" s="43"/>
      <c r="M178" s="107"/>
      <c r="N178" s="146"/>
      <c r="O178" s="49"/>
    </row>
    <row r="179" spans="1:15" ht="17.25" customHeight="1">
      <c r="A179" s="130"/>
      <c r="B179" s="121"/>
      <c r="C179" s="251"/>
      <c r="D179" s="178"/>
      <c r="E179" s="178"/>
      <c r="F179" s="178"/>
      <c r="G179" s="178"/>
      <c r="H179" s="178"/>
      <c r="I179" s="178"/>
      <c r="J179" s="178"/>
      <c r="K179" s="178"/>
      <c r="L179" s="43"/>
      <c r="M179" s="29"/>
      <c r="N179" s="148"/>
      <c r="O179" s="49"/>
    </row>
    <row r="180" spans="1:15" ht="19.5" customHeight="1">
      <c r="A180" s="130"/>
      <c r="B180" s="74"/>
      <c r="C180" s="313"/>
      <c r="D180" s="264"/>
      <c r="E180" s="264"/>
      <c r="F180" s="264"/>
      <c r="G180" s="264"/>
      <c r="H180" s="264"/>
      <c r="I180" s="264"/>
      <c r="J180" s="264"/>
      <c r="K180" s="264"/>
      <c r="L180" s="43"/>
      <c r="M180" s="29"/>
      <c r="N180" s="149"/>
      <c r="O180" s="55"/>
    </row>
    <row r="181" spans="1:24" ht="22.5" customHeight="1">
      <c r="A181" s="130"/>
      <c r="B181" s="74"/>
      <c r="C181" s="303"/>
      <c r="D181" s="303"/>
      <c r="E181" s="303"/>
      <c r="F181" s="303"/>
      <c r="G181" s="303"/>
      <c r="H181" s="303"/>
      <c r="I181" s="303"/>
      <c r="J181" s="303"/>
      <c r="K181" s="303"/>
      <c r="L181" s="43"/>
      <c r="M181" s="107"/>
      <c r="N181" s="146"/>
      <c r="O181" s="55"/>
      <c r="U181" s="178"/>
      <c r="V181" s="178"/>
      <c r="W181" s="178"/>
      <c r="X181" s="178"/>
    </row>
    <row r="182" spans="1:15" ht="21" customHeight="1">
      <c r="A182" s="130"/>
      <c r="B182" s="74"/>
      <c r="C182" s="303"/>
      <c r="D182" s="303"/>
      <c r="E182" s="303"/>
      <c r="F182" s="303"/>
      <c r="G182" s="303"/>
      <c r="H182" s="303"/>
      <c r="I182" s="303"/>
      <c r="J182" s="303"/>
      <c r="K182" s="303"/>
      <c r="L182" s="43"/>
      <c r="M182" s="107"/>
      <c r="N182" s="146"/>
      <c r="O182" s="55"/>
    </row>
    <row r="183" spans="1:15" ht="19.5" customHeight="1">
      <c r="A183" s="124"/>
      <c r="B183" s="121"/>
      <c r="C183" s="303"/>
      <c r="D183" s="303"/>
      <c r="E183" s="303"/>
      <c r="F183" s="303"/>
      <c r="G183" s="303"/>
      <c r="H183" s="303"/>
      <c r="I183" s="303"/>
      <c r="J183" s="303"/>
      <c r="K183" s="303"/>
      <c r="L183" s="43"/>
      <c r="M183" s="29"/>
      <c r="N183" s="148"/>
      <c r="O183" s="55"/>
    </row>
    <row r="184" spans="3:15" ht="24.75" customHeight="1">
      <c r="C184" s="169"/>
      <c r="D184" s="169"/>
      <c r="E184" s="169"/>
      <c r="F184" s="169"/>
      <c r="G184" s="167"/>
      <c r="H184" s="43"/>
      <c r="I184" s="43"/>
      <c r="J184" s="43"/>
      <c r="K184" s="43"/>
      <c r="L184" s="43"/>
      <c r="M184" s="29"/>
      <c r="N184" s="149"/>
      <c r="O184" s="55"/>
    </row>
    <row r="185" spans="2:15" ht="24.75" customHeight="1">
      <c r="B185" s="28"/>
      <c r="C185" s="39"/>
      <c r="D185" s="40"/>
      <c r="E185" s="41"/>
      <c r="F185" s="42"/>
      <c r="G185" s="167"/>
      <c r="H185" s="43"/>
      <c r="I185" s="43"/>
      <c r="J185" s="43"/>
      <c r="K185" s="43"/>
      <c r="L185" s="43"/>
      <c r="M185" s="107"/>
      <c r="N185" s="146"/>
      <c r="O185" s="55"/>
    </row>
    <row r="186" spans="2:15" ht="24" customHeight="1">
      <c r="B186" s="28"/>
      <c r="C186" s="39"/>
      <c r="D186" s="40"/>
      <c r="E186" s="41"/>
      <c r="F186" s="42"/>
      <c r="G186" s="167"/>
      <c r="H186" s="43"/>
      <c r="I186" s="43"/>
      <c r="J186" s="43"/>
      <c r="K186" s="43"/>
      <c r="L186" s="43"/>
      <c r="M186" s="107"/>
      <c r="N186" s="146"/>
      <c r="O186" s="55"/>
    </row>
    <row r="187" spans="1:15" ht="24.75" customHeight="1">
      <c r="A187" s="124"/>
      <c r="B187" s="121"/>
      <c r="C187" s="168"/>
      <c r="D187" s="169"/>
      <c r="E187" s="169"/>
      <c r="F187" s="169"/>
      <c r="G187" s="166"/>
      <c r="H187" s="37"/>
      <c r="I187" s="37"/>
      <c r="J187" s="37"/>
      <c r="K187" s="37"/>
      <c r="L187" s="43"/>
      <c r="M187" s="29"/>
      <c r="N187" s="148"/>
      <c r="O187" s="55"/>
    </row>
    <row r="188" spans="3:15" ht="24.75" customHeight="1">
      <c r="C188" s="168"/>
      <c r="D188" s="169"/>
      <c r="E188" s="169"/>
      <c r="F188" s="169"/>
      <c r="G188" s="167"/>
      <c r="H188" s="43"/>
      <c r="I188" s="43"/>
      <c r="J188" s="43"/>
      <c r="K188" s="43"/>
      <c r="L188" s="43"/>
      <c r="M188" s="29"/>
      <c r="N188" s="149"/>
      <c r="O188" s="55"/>
    </row>
    <row r="189" spans="2:15" ht="29.25" customHeight="1">
      <c r="B189" s="28"/>
      <c r="C189" s="39"/>
      <c r="D189" s="40"/>
      <c r="E189" s="41"/>
      <c r="F189" s="42"/>
      <c r="G189" s="167"/>
      <c r="H189" s="43"/>
      <c r="I189" s="43"/>
      <c r="J189" s="43"/>
      <c r="K189" s="43"/>
      <c r="L189" s="43"/>
      <c r="M189" s="107"/>
      <c r="N189" s="146"/>
      <c r="O189" s="55"/>
    </row>
    <row r="190" spans="1:15" ht="24" customHeight="1">
      <c r="A190" s="130"/>
      <c r="B190" s="121"/>
      <c r="C190" s="200"/>
      <c r="E190" s="153"/>
      <c r="F190" s="151"/>
      <c r="G190" s="151"/>
      <c r="H190" s="151"/>
      <c r="I190" s="130"/>
      <c r="J190" s="82"/>
      <c r="K190" s="132"/>
      <c r="L190" s="43"/>
      <c r="M190" s="133"/>
      <c r="N190" s="55"/>
      <c r="O190" s="55"/>
    </row>
    <row r="191" spans="1:15" ht="24.75" customHeight="1">
      <c r="A191" s="130"/>
      <c r="B191" s="120"/>
      <c r="C191" s="128"/>
      <c r="D191" s="195"/>
      <c r="E191" s="152"/>
      <c r="F191" s="104"/>
      <c r="G191" s="153"/>
      <c r="H191" s="154"/>
      <c r="I191" s="89"/>
      <c r="J191" s="136"/>
      <c r="K191" s="132"/>
      <c r="L191" s="43"/>
      <c r="M191" s="133"/>
      <c r="N191" s="55"/>
      <c r="O191" s="55"/>
    </row>
    <row r="192" spans="1:15" ht="24.75" customHeight="1">
      <c r="A192" s="130"/>
      <c r="E192" s="152"/>
      <c r="F192" s="153"/>
      <c r="G192" s="122"/>
      <c r="H192" s="140"/>
      <c r="I192" s="136"/>
      <c r="J192" s="136"/>
      <c r="K192" s="132"/>
      <c r="L192" s="43"/>
      <c r="M192" s="133"/>
      <c r="N192" s="55"/>
      <c r="O192" s="55"/>
    </row>
    <row r="193" spans="1:15" ht="24.75" customHeight="1">
      <c r="A193" s="130"/>
      <c r="F193" s="151"/>
      <c r="G193" s="131"/>
      <c r="H193" s="131"/>
      <c r="I193" s="141"/>
      <c r="J193" s="142"/>
      <c r="K193" s="143"/>
      <c r="L193" s="43"/>
      <c r="M193" s="71"/>
      <c r="N193" s="55"/>
      <c r="O193" s="55"/>
    </row>
    <row r="194" spans="1:15" ht="24" customHeight="1">
      <c r="A194" s="144"/>
      <c r="E194" s="153"/>
      <c r="F194" s="88"/>
      <c r="G194" s="55"/>
      <c r="H194" s="145"/>
      <c r="I194" s="134"/>
      <c r="J194" s="55"/>
      <c r="K194" s="55"/>
      <c r="L194" s="43"/>
      <c r="M194" s="55"/>
      <c r="N194" s="55"/>
      <c r="O194" s="55"/>
    </row>
    <row r="195" spans="1:15" ht="24.75" customHeight="1">
      <c r="A195" s="144"/>
      <c r="B195" s="121"/>
      <c r="C195" s="129"/>
      <c r="D195" s="195"/>
      <c r="E195" s="153"/>
      <c r="F195" s="154"/>
      <c r="G195" s="139"/>
      <c r="H195" s="139"/>
      <c r="I195" s="136"/>
      <c r="J195" s="136"/>
      <c r="K195" s="132"/>
      <c r="L195" s="43"/>
      <c r="M195" s="133"/>
      <c r="N195" s="55"/>
      <c r="O195" s="55"/>
    </row>
    <row r="196" spans="1:14" ht="25.5" customHeight="1">
      <c r="A196" s="144"/>
      <c r="B196" s="120"/>
      <c r="C196" s="128"/>
      <c r="D196" s="195"/>
      <c r="E196" s="153"/>
      <c r="F196" s="193"/>
      <c r="G196" s="140"/>
      <c r="H196" s="140"/>
      <c r="I196" s="136"/>
      <c r="J196" s="136"/>
      <c r="K196" s="132"/>
      <c r="L196" s="132"/>
      <c r="M196" s="133"/>
      <c r="N196" s="55"/>
    </row>
    <row r="197" spans="1:14" ht="25.5" customHeight="1">
      <c r="A197" s="144"/>
      <c r="B197" s="192"/>
      <c r="C197" s="199"/>
      <c r="D197" s="194"/>
      <c r="E197" s="153"/>
      <c r="F197" s="151"/>
      <c r="G197" s="131"/>
      <c r="H197" s="131"/>
      <c r="I197" s="141"/>
      <c r="J197" s="142"/>
      <c r="K197" s="143"/>
      <c r="L197" s="55"/>
      <c r="M197" s="71"/>
      <c r="N197" s="55"/>
    </row>
    <row r="198" spans="1:14" ht="25.5" customHeight="1">
      <c r="A198" s="144"/>
      <c r="E198" s="153"/>
      <c r="F198" s="88"/>
      <c r="G198" s="55"/>
      <c r="H198" s="145"/>
      <c r="I198" s="134"/>
      <c r="J198" s="55"/>
      <c r="K198" s="55"/>
      <c r="L198" s="55"/>
      <c r="M198" s="55"/>
      <c r="N198" s="55"/>
    </row>
    <row r="199" spans="1:14" ht="15.75">
      <c r="A199" s="144"/>
      <c r="F199" s="154"/>
      <c r="G199" s="139"/>
      <c r="H199" s="139"/>
      <c r="I199" s="136"/>
      <c r="J199" s="136"/>
      <c r="K199" s="132"/>
      <c r="L199" s="132"/>
      <c r="M199" s="133"/>
      <c r="N199" s="55"/>
    </row>
    <row r="200" spans="1:14" ht="15.75">
      <c r="A200" s="144"/>
      <c r="B200" s="120"/>
      <c r="C200" s="128"/>
      <c r="D200" s="195"/>
      <c r="E200" s="153"/>
      <c r="F200" s="193"/>
      <c r="G200" s="140"/>
      <c r="H200" s="140"/>
      <c r="I200" s="136"/>
      <c r="J200" s="136"/>
      <c r="K200" s="132"/>
      <c r="L200" s="132"/>
      <c r="M200" s="133"/>
      <c r="N200" s="55"/>
    </row>
    <row r="201" spans="1:14" ht="15">
      <c r="A201" s="144"/>
      <c r="E201" s="122"/>
      <c r="F201" s="131"/>
      <c r="G201" s="131"/>
      <c r="H201" s="131"/>
      <c r="I201" s="141"/>
      <c r="J201" s="142"/>
      <c r="K201" s="143"/>
      <c r="L201" s="55"/>
      <c r="M201" s="71"/>
      <c r="N201" s="47"/>
    </row>
    <row r="202" spans="1:14" ht="15">
      <c r="A202" s="144"/>
      <c r="E202" s="122"/>
      <c r="F202" s="55"/>
      <c r="G202" s="55"/>
      <c r="H202" s="145"/>
      <c r="I202" s="134"/>
      <c r="J202" s="55"/>
      <c r="K202" s="55"/>
      <c r="L202" s="55"/>
      <c r="M202" s="55"/>
      <c r="N202" s="55"/>
    </row>
    <row r="203" spans="1:14" ht="15.75">
      <c r="A203" s="144"/>
      <c r="B203" s="121"/>
      <c r="C203" s="200"/>
      <c r="D203" s="196"/>
      <c r="E203" s="122"/>
      <c r="F203" s="139"/>
      <c r="G203" s="139"/>
      <c r="H203" s="139"/>
      <c r="I203" s="136"/>
      <c r="J203" s="136"/>
      <c r="K203" s="132"/>
      <c r="L203" s="132"/>
      <c r="M203" s="133"/>
      <c r="N203" s="55"/>
    </row>
    <row r="204" spans="1:14" ht="15.75">
      <c r="A204" s="144"/>
      <c r="B204" s="192"/>
      <c r="C204" s="199"/>
      <c r="D204" s="194"/>
      <c r="E204" s="122"/>
      <c r="F204" s="140"/>
      <c r="G204" s="140"/>
      <c r="H204" s="140"/>
      <c r="I204" s="136"/>
      <c r="J204" s="136"/>
      <c r="K204" s="132"/>
      <c r="L204" s="132"/>
      <c r="M204" s="133"/>
      <c r="N204" s="55"/>
    </row>
    <row r="205" spans="1:14" ht="15.75">
      <c r="A205" s="144"/>
      <c r="B205" s="121"/>
      <c r="C205" s="200"/>
      <c r="D205" s="195"/>
      <c r="E205" s="122"/>
      <c r="F205" s="131"/>
      <c r="G205" s="131"/>
      <c r="H205" s="131"/>
      <c r="I205" s="141"/>
      <c r="J205" s="142"/>
      <c r="K205" s="143"/>
      <c r="L205" s="55"/>
      <c r="M205" s="71"/>
      <c r="N205" s="55"/>
    </row>
    <row r="206" spans="1:14" ht="15">
      <c r="A206" s="144"/>
      <c r="E206" s="122"/>
      <c r="F206" s="55"/>
      <c r="G206" s="55"/>
      <c r="H206" s="145"/>
      <c r="I206" s="134"/>
      <c r="J206" s="55"/>
      <c r="K206" s="55"/>
      <c r="L206" s="55"/>
      <c r="M206" s="55"/>
      <c r="N206" s="55"/>
    </row>
    <row r="207" spans="1:13" ht="16.5">
      <c r="A207" s="66"/>
      <c r="B207" s="120"/>
      <c r="C207" s="128"/>
      <c r="D207" s="195"/>
      <c r="E207" s="122"/>
      <c r="F207" s="67"/>
      <c r="G207" s="68"/>
      <c r="H207" s="48"/>
      <c r="I207" s="42"/>
      <c r="J207" s="21"/>
      <c r="K207" s="21"/>
      <c r="L207" s="21"/>
      <c r="M207" s="21"/>
    </row>
    <row r="208" spans="1:13" ht="16.5">
      <c r="A208" s="66"/>
      <c r="E208" s="122"/>
      <c r="F208" s="67"/>
      <c r="G208" s="68"/>
      <c r="H208" s="48"/>
      <c r="I208" s="42"/>
      <c r="J208" s="21"/>
      <c r="K208" s="21"/>
      <c r="L208" s="44"/>
      <c r="M208" s="21"/>
    </row>
    <row r="209" spans="1:13" ht="16.5">
      <c r="A209" s="61"/>
      <c r="B209" s="120"/>
      <c r="C209" s="128"/>
      <c r="D209" s="195"/>
      <c r="E209" s="122"/>
      <c r="F209" s="27"/>
      <c r="G209" s="69"/>
      <c r="H209" s="64"/>
      <c r="I209" s="65"/>
      <c r="J209" s="46"/>
      <c r="K209" s="46"/>
      <c r="L209" s="46"/>
      <c r="M209" s="25"/>
    </row>
    <row r="210" spans="1:13" ht="16.5">
      <c r="A210" s="61"/>
      <c r="B210" s="62"/>
      <c r="C210" s="201"/>
      <c r="D210" s="197"/>
      <c r="E210" s="137"/>
      <c r="F210" s="138"/>
      <c r="G210" s="138"/>
      <c r="H210" s="64"/>
      <c r="I210" s="65"/>
      <c r="J210" s="21"/>
      <c r="K210" s="21"/>
      <c r="L210" s="21"/>
      <c r="M210" s="25"/>
    </row>
    <row r="211" spans="1:13" ht="16.5">
      <c r="A211" s="66"/>
      <c r="C211" s="198"/>
      <c r="D211" s="198"/>
      <c r="E211" s="137"/>
      <c r="F211" s="138"/>
      <c r="G211" s="138"/>
      <c r="H211" s="48"/>
      <c r="I211" s="42"/>
      <c r="J211" s="21"/>
      <c r="K211" s="21"/>
      <c r="L211" s="21"/>
      <c r="M211" s="21"/>
    </row>
    <row r="212" spans="1:13" ht="16.5">
      <c r="A212" s="66"/>
      <c r="B212" s="38"/>
      <c r="C212" s="202"/>
      <c r="D212" s="198"/>
      <c r="E212" s="38"/>
      <c r="F212" s="67"/>
      <c r="G212" s="68"/>
      <c r="H212" s="48"/>
      <c r="I212" s="42"/>
      <c r="J212" s="21"/>
      <c r="K212" s="21"/>
      <c r="L212" s="21"/>
      <c r="M212" s="21"/>
    </row>
    <row r="213" spans="1:13" ht="16.5">
      <c r="A213" s="66"/>
      <c r="B213" s="38"/>
      <c r="C213" s="202"/>
      <c r="D213" s="28"/>
      <c r="E213" s="38"/>
      <c r="F213" s="67"/>
      <c r="G213" s="68"/>
      <c r="H213" s="48"/>
      <c r="I213" s="42"/>
      <c r="J213" s="21"/>
      <c r="K213" s="21"/>
      <c r="L213" s="44"/>
      <c r="M213" s="21"/>
    </row>
    <row r="214" spans="1:13" ht="16.5">
      <c r="A214" s="61"/>
      <c r="B214" s="45"/>
      <c r="C214" s="201"/>
      <c r="D214" s="63"/>
      <c r="E214" s="26"/>
      <c r="F214" s="27"/>
      <c r="G214" s="69"/>
      <c r="H214" s="64"/>
      <c r="I214" s="65"/>
      <c r="J214" s="46"/>
      <c r="K214" s="46"/>
      <c r="L214" s="46"/>
      <c r="M214" s="25"/>
    </row>
    <row r="215" spans="1:13" ht="16.5">
      <c r="A215" s="70"/>
      <c r="B215" s="171"/>
      <c r="C215" s="169"/>
      <c r="D215" s="28"/>
      <c r="E215" s="176"/>
      <c r="F215" s="177"/>
      <c r="G215" s="177"/>
      <c r="H215" s="57"/>
      <c r="I215" s="52"/>
      <c r="J215" s="51"/>
      <c r="K215" s="51"/>
      <c r="L215" s="51"/>
      <c r="M215" s="21"/>
    </row>
    <row r="216" spans="1:13" ht="16.5">
      <c r="A216" s="70"/>
      <c r="B216" s="54"/>
      <c r="C216" s="203"/>
      <c r="D216" s="55"/>
      <c r="E216" s="176"/>
      <c r="F216" s="177"/>
      <c r="G216" s="177"/>
      <c r="H216" s="57"/>
      <c r="I216" s="52"/>
      <c r="J216" s="51"/>
      <c r="K216" s="51"/>
      <c r="L216" s="51"/>
      <c r="M216" s="21"/>
    </row>
    <row r="217" spans="1:13" ht="16.5">
      <c r="A217" s="70"/>
      <c r="B217" s="54"/>
      <c r="C217" s="55"/>
      <c r="D217" s="55"/>
      <c r="E217" s="56"/>
      <c r="F217" s="83"/>
      <c r="G217" s="84"/>
      <c r="H217" s="57"/>
      <c r="I217" s="52"/>
      <c r="J217" s="51"/>
      <c r="K217" s="51"/>
      <c r="L217" s="51"/>
      <c r="M217" s="21"/>
    </row>
    <row r="218" spans="1:13" ht="16.5">
      <c r="A218" s="70"/>
      <c r="B218" s="54"/>
      <c r="C218" s="55"/>
      <c r="D218" s="55"/>
      <c r="E218" s="56"/>
      <c r="F218" s="83"/>
      <c r="G218" s="84"/>
      <c r="H218" s="57"/>
      <c r="I218" s="52"/>
      <c r="J218" s="51"/>
      <c r="K218" s="51"/>
      <c r="L218" s="53"/>
      <c r="M218" s="21"/>
    </row>
    <row r="219" spans="1:13" ht="16.5">
      <c r="A219" s="61"/>
      <c r="B219" s="45"/>
      <c r="C219" s="26"/>
      <c r="D219" s="63"/>
      <c r="E219" s="26"/>
      <c r="F219" s="27"/>
      <c r="G219" s="69"/>
      <c r="H219" s="64"/>
      <c r="I219" s="65"/>
      <c r="J219" s="46"/>
      <c r="K219" s="46"/>
      <c r="L219" s="46"/>
      <c r="M219" s="25"/>
    </row>
    <row r="220" spans="1:13" ht="16.5">
      <c r="A220" s="66"/>
      <c r="B220" s="171"/>
      <c r="C220" s="171"/>
      <c r="D220" s="28"/>
      <c r="E220" s="176"/>
      <c r="F220" s="177"/>
      <c r="G220" s="177"/>
      <c r="H220" s="48"/>
      <c r="I220" s="42"/>
      <c r="J220" s="21"/>
      <c r="K220" s="21"/>
      <c r="L220" s="21"/>
      <c r="M220" s="21"/>
    </row>
    <row r="221" spans="1:13" ht="16.5">
      <c r="A221" s="66"/>
      <c r="B221" s="55"/>
      <c r="C221" s="55"/>
      <c r="E221" s="176"/>
      <c r="F221" s="177"/>
      <c r="G221" s="177"/>
      <c r="H221" s="48"/>
      <c r="I221" s="42"/>
      <c r="J221" s="21"/>
      <c r="K221" s="21"/>
      <c r="L221" s="21"/>
      <c r="M221" s="21"/>
    </row>
    <row r="222" spans="1:13" ht="16.5">
      <c r="A222" s="66"/>
      <c r="B222" s="38"/>
      <c r="C222" s="38"/>
      <c r="D222" s="28"/>
      <c r="E222" s="38"/>
      <c r="F222" s="67"/>
      <c r="G222" s="68"/>
      <c r="H222" s="48"/>
      <c r="I222" s="42"/>
      <c r="J222" s="21"/>
      <c r="K222" s="21"/>
      <c r="L222" s="21"/>
      <c r="M222" s="21"/>
    </row>
    <row r="223" spans="1:13" ht="16.5">
      <c r="A223" s="66"/>
      <c r="B223" s="38"/>
      <c r="C223" s="38"/>
      <c r="D223" s="28"/>
      <c r="E223" s="38"/>
      <c r="F223" s="67"/>
      <c r="G223" s="68"/>
      <c r="H223" s="48"/>
      <c r="I223" s="42"/>
      <c r="J223" s="21"/>
      <c r="K223" s="21"/>
      <c r="L223" s="44"/>
      <c r="M223" s="21"/>
    </row>
    <row r="224" spans="1:13" ht="16.5">
      <c r="A224" s="61"/>
      <c r="B224" s="45"/>
      <c r="C224" s="26"/>
      <c r="D224" s="63"/>
      <c r="E224" s="26"/>
      <c r="F224" s="27"/>
      <c r="G224" s="69"/>
      <c r="H224" s="64"/>
      <c r="I224" s="65"/>
      <c r="J224" s="46"/>
      <c r="K224" s="46"/>
      <c r="L224" s="46"/>
      <c r="M224" s="25"/>
    </row>
    <row r="225" spans="1:13" ht="16.5">
      <c r="A225" s="70"/>
      <c r="B225" s="28"/>
      <c r="E225" s="176"/>
      <c r="F225" s="177"/>
      <c r="G225" s="177"/>
      <c r="H225" s="57"/>
      <c r="I225" s="52"/>
      <c r="J225" s="51"/>
      <c r="K225" s="51"/>
      <c r="L225" s="51"/>
      <c r="M225" s="21"/>
    </row>
    <row r="226" spans="1:13" ht="16.5">
      <c r="A226" s="70"/>
      <c r="B226" s="54"/>
      <c r="C226" s="55"/>
      <c r="D226" s="55"/>
      <c r="E226" s="176"/>
      <c r="F226" s="177"/>
      <c r="G226" s="177"/>
      <c r="H226" s="57"/>
      <c r="I226" s="52"/>
      <c r="J226" s="51"/>
      <c r="K226" s="51"/>
      <c r="L226" s="51"/>
      <c r="M226" s="21"/>
    </row>
    <row r="227" spans="1:13" ht="16.5">
      <c r="A227" s="70"/>
      <c r="B227" s="54"/>
      <c r="C227" s="55"/>
      <c r="D227" s="55"/>
      <c r="E227" s="56"/>
      <c r="F227" s="83"/>
      <c r="G227" s="84"/>
      <c r="H227" s="57"/>
      <c r="I227" s="52"/>
      <c r="J227" s="51"/>
      <c r="K227" s="51"/>
      <c r="L227" s="51"/>
      <c r="M227" s="21"/>
    </row>
    <row r="228" spans="1:13" ht="16.5">
      <c r="A228" s="70"/>
      <c r="B228" s="54"/>
      <c r="C228" s="55"/>
      <c r="D228" s="55"/>
      <c r="E228" s="56"/>
      <c r="F228" s="83"/>
      <c r="G228" s="84"/>
      <c r="H228" s="57"/>
      <c r="I228" s="52"/>
      <c r="J228" s="51"/>
      <c r="K228" s="51"/>
      <c r="L228" s="53"/>
      <c r="M228" s="21"/>
    </row>
    <row r="229" spans="1:13" ht="16.5">
      <c r="A229" s="61"/>
      <c r="B229" s="45"/>
      <c r="C229" s="26"/>
      <c r="D229" s="63"/>
      <c r="E229" s="26"/>
      <c r="F229" s="27"/>
      <c r="G229" s="69"/>
      <c r="H229" s="64"/>
      <c r="I229" s="65"/>
      <c r="J229" s="46"/>
      <c r="K229" s="46"/>
      <c r="L229" s="46"/>
      <c r="M229" s="25"/>
    </row>
    <row r="230" spans="1:13" ht="16.5">
      <c r="A230" s="61"/>
      <c r="B230" s="171"/>
      <c r="C230" s="171"/>
      <c r="D230" s="28"/>
      <c r="E230" s="172"/>
      <c r="F230" s="173"/>
      <c r="G230" s="173"/>
      <c r="H230" s="48"/>
      <c r="I230" s="42"/>
      <c r="J230" s="21"/>
      <c r="K230" s="21"/>
      <c r="L230" s="21"/>
      <c r="M230" s="21"/>
    </row>
    <row r="231" spans="1:13" ht="16.5">
      <c r="A231" s="66"/>
      <c r="B231" s="55"/>
      <c r="C231" s="55"/>
      <c r="E231" s="172"/>
      <c r="F231" s="173"/>
      <c r="G231" s="173"/>
      <c r="H231" s="48"/>
      <c r="I231" s="42"/>
      <c r="J231" s="21"/>
      <c r="K231" s="21"/>
      <c r="L231" s="21"/>
      <c r="M231" s="21"/>
    </row>
    <row r="232" spans="1:13" ht="16.5">
      <c r="A232" s="66"/>
      <c r="B232" s="38"/>
      <c r="C232" s="38"/>
      <c r="D232" s="28"/>
      <c r="E232" s="38"/>
      <c r="F232" s="67"/>
      <c r="G232" s="68"/>
      <c r="H232" s="48"/>
      <c r="I232" s="42"/>
      <c r="J232" s="21"/>
      <c r="K232" s="21"/>
      <c r="L232" s="21"/>
      <c r="M232" s="21"/>
    </row>
    <row r="233" spans="1:13" ht="16.5">
      <c r="A233" s="66"/>
      <c r="B233" s="38"/>
      <c r="C233" s="38"/>
      <c r="D233" s="28"/>
      <c r="E233" s="38"/>
      <c r="F233" s="67"/>
      <c r="G233" s="68"/>
      <c r="H233" s="48"/>
      <c r="I233" s="42"/>
      <c r="J233" s="21"/>
      <c r="K233" s="21"/>
      <c r="L233" s="44"/>
      <c r="M233" s="21"/>
    </row>
    <row r="234" spans="1:13" ht="16.5">
      <c r="A234" s="61"/>
      <c r="B234" s="45"/>
      <c r="C234" s="26"/>
      <c r="D234" s="63"/>
      <c r="E234" s="26"/>
      <c r="F234" s="27"/>
      <c r="G234" s="69"/>
      <c r="H234" s="64"/>
      <c r="I234" s="65"/>
      <c r="J234" s="46"/>
      <c r="K234" s="46"/>
      <c r="L234" s="46"/>
      <c r="M234" s="25"/>
    </row>
    <row r="235" spans="1:13" ht="16.5">
      <c r="A235" s="50"/>
      <c r="B235" s="174"/>
      <c r="C235" s="174"/>
      <c r="D235" s="174"/>
      <c r="E235" s="170"/>
      <c r="F235" s="175"/>
      <c r="G235" s="175"/>
      <c r="H235" s="57"/>
      <c r="I235" s="52"/>
      <c r="J235" s="51"/>
      <c r="K235" s="51"/>
      <c r="L235" s="51"/>
      <c r="M235" s="21"/>
    </row>
    <row r="236" spans="1:13" ht="16.5">
      <c r="A236" s="50"/>
      <c r="B236" s="54"/>
      <c r="C236" s="55"/>
      <c r="D236" s="55"/>
      <c r="E236" s="170"/>
      <c r="F236" s="175"/>
      <c r="G236" s="175"/>
      <c r="H236" s="57"/>
      <c r="I236" s="52"/>
      <c r="J236" s="51"/>
      <c r="K236" s="51"/>
      <c r="L236" s="51"/>
      <c r="M236" s="21"/>
    </row>
    <row r="237" spans="1:13" ht="16.5">
      <c r="A237" s="50"/>
      <c r="B237" s="54"/>
      <c r="C237" s="55"/>
      <c r="D237" s="55"/>
      <c r="E237" s="56"/>
      <c r="F237" s="83"/>
      <c r="G237" s="84"/>
      <c r="H237" s="57"/>
      <c r="I237" s="52"/>
      <c r="J237" s="51"/>
      <c r="K237" s="51"/>
      <c r="L237" s="51"/>
      <c r="M237" s="21"/>
    </row>
    <row r="238" spans="1:13" ht="16.5">
      <c r="A238" s="50"/>
      <c r="B238" s="54"/>
      <c r="C238" s="55"/>
      <c r="D238" s="55"/>
      <c r="E238" s="56"/>
      <c r="F238" s="83"/>
      <c r="G238" s="84"/>
      <c r="H238" s="57"/>
      <c r="I238" s="52"/>
      <c r="J238" s="51"/>
      <c r="K238" s="51"/>
      <c r="L238" s="53"/>
      <c r="M238" s="21"/>
    </row>
    <row r="239" spans="1:13" ht="16.5">
      <c r="A239" s="20"/>
      <c r="B239" s="45"/>
      <c r="C239" s="26"/>
      <c r="D239" s="63"/>
      <c r="E239" s="26"/>
      <c r="F239" s="27"/>
      <c r="G239" s="69"/>
      <c r="H239" s="64"/>
      <c r="I239" s="65"/>
      <c r="J239" s="46"/>
      <c r="K239" s="46"/>
      <c r="L239" s="46"/>
      <c r="M239" s="25"/>
    </row>
    <row r="240" spans="1:13" ht="16.5">
      <c r="A240" s="23"/>
      <c r="B240" s="171"/>
      <c r="C240" s="171"/>
      <c r="D240" s="28"/>
      <c r="E240" s="172"/>
      <c r="F240" s="173"/>
      <c r="G240" s="173"/>
      <c r="H240" s="48"/>
      <c r="I240" s="42"/>
      <c r="J240" s="21"/>
      <c r="K240" s="21"/>
      <c r="L240" s="21"/>
      <c r="M240" s="21"/>
    </row>
    <row r="241" spans="1:13" ht="16.5">
      <c r="A241" s="23"/>
      <c r="B241" s="55"/>
      <c r="C241" s="55"/>
      <c r="E241" s="172"/>
      <c r="F241" s="173"/>
      <c r="G241" s="173"/>
      <c r="H241" s="48"/>
      <c r="I241" s="42"/>
      <c r="J241" s="21"/>
      <c r="K241" s="21"/>
      <c r="L241" s="21"/>
      <c r="M241" s="21"/>
    </row>
    <row r="242" spans="1:13" ht="16.5">
      <c r="A242" s="23"/>
      <c r="B242" s="38"/>
      <c r="C242" s="38"/>
      <c r="D242" s="28"/>
      <c r="E242" s="38"/>
      <c r="F242" s="67"/>
      <c r="G242" s="68"/>
      <c r="H242" s="48"/>
      <c r="I242" s="42"/>
      <c r="J242" s="21"/>
      <c r="K242" s="21"/>
      <c r="L242" s="21"/>
      <c r="M242" s="21"/>
    </row>
    <row r="243" spans="1:13" ht="16.5">
      <c r="A243" s="23"/>
      <c r="B243" s="38"/>
      <c r="C243" s="38"/>
      <c r="D243" s="28"/>
      <c r="E243" s="38"/>
      <c r="F243" s="67"/>
      <c r="G243" s="68"/>
      <c r="H243" s="48"/>
      <c r="I243" s="42"/>
      <c r="J243" s="21"/>
      <c r="K243" s="21"/>
      <c r="L243" s="44"/>
      <c r="M243" s="21"/>
    </row>
    <row r="244" spans="1:13" ht="16.5">
      <c r="A244" s="20"/>
      <c r="B244" s="45"/>
      <c r="C244" s="26"/>
      <c r="D244" s="63"/>
      <c r="E244" s="26"/>
      <c r="F244" s="27"/>
      <c r="G244" s="69"/>
      <c r="H244" s="64"/>
      <c r="I244" s="65"/>
      <c r="J244" s="46"/>
      <c r="K244" s="46"/>
      <c r="L244" s="46"/>
      <c r="M244" s="25"/>
    </row>
  </sheetData>
  <sheetProtection/>
  <mergeCells count="53">
    <mergeCell ref="C34:C35"/>
    <mergeCell ref="D34:F35"/>
    <mergeCell ref="C37:C38"/>
    <mergeCell ref="D37:F38"/>
    <mergeCell ref="C46:C47"/>
    <mergeCell ref="D46:F47"/>
    <mergeCell ref="C40:C41"/>
    <mergeCell ref="D40:F41"/>
    <mergeCell ref="C43:C44"/>
    <mergeCell ref="D43:F44"/>
    <mergeCell ref="C25:C26"/>
    <mergeCell ref="D25:F26"/>
    <mergeCell ref="C28:C29"/>
    <mergeCell ref="D28:F29"/>
    <mergeCell ref="C31:C32"/>
    <mergeCell ref="D31:F32"/>
    <mergeCell ref="D13:F14"/>
    <mergeCell ref="C16:C17"/>
    <mergeCell ref="D16:F17"/>
    <mergeCell ref="C19:C20"/>
    <mergeCell ref="D19:F20"/>
    <mergeCell ref="C22:C23"/>
    <mergeCell ref="D22:F23"/>
    <mergeCell ref="A2:O2"/>
    <mergeCell ref="M5:N6"/>
    <mergeCell ref="I5:J5"/>
    <mergeCell ref="L5:L6"/>
    <mergeCell ref="A4:B4"/>
    <mergeCell ref="A5:A6"/>
    <mergeCell ref="B5:B6"/>
    <mergeCell ref="A3:P3"/>
    <mergeCell ref="C5:C6"/>
    <mergeCell ref="D5:F6"/>
    <mergeCell ref="C54:C55"/>
    <mergeCell ref="D54:F55"/>
    <mergeCell ref="G5:G6"/>
    <mergeCell ref="U168:W169"/>
    <mergeCell ref="T168:T169"/>
    <mergeCell ref="E107:J107"/>
    <mergeCell ref="A104:N104"/>
    <mergeCell ref="A105:N105"/>
    <mergeCell ref="A106:D106"/>
    <mergeCell ref="C13:C14"/>
    <mergeCell ref="C7:C8"/>
    <mergeCell ref="D7:F8"/>
    <mergeCell ref="C10:C11"/>
    <mergeCell ref="D10:F11"/>
    <mergeCell ref="C63:C64"/>
    <mergeCell ref="D63:F64"/>
    <mergeCell ref="C57:C58"/>
    <mergeCell ref="D57:F58"/>
    <mergeCell ref="C60:C61"/>
    <mergeCell ref="D60:F61"/>
  </mergeCells>
  <conditionalFormatting sqref="C108:J139">
    <cfRule type="cellIs" priority="1" dxfId="14" operator="equal" stopIfTrue="1">
      <formula>0</formula>
    </cfRule>
  </conditionalFormatting>
  <printOptions/>
  <pageMargins left="0.1968503937007874" right="0" top="0.3937007874015748" bottom="0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U729"/>
  <sheetViews>
    <sheetView zoomScale="130" zoomScaleNormal="130" zoomScalePageLayoutView="0" workbookViewId="0" topLeftCell="A22">
      <selection activeCell="I47" sqref="I47"/>
    </sheetView>
  </sheetViews>
  <sheetFormatPr defaultColWidth="9.00390625" defaultRowHeight="12.75"/>
  <cols>
    <col min="1" max="1" width="3.625" style="0" customWidth="1"/>
    <col min="2" max="2" width="8.125" style="0" customWidth="1"/>
    <col min="3" max="3" width="16.375" style="0" customWidth="1"/>
    <col min="4" max="4" width="5.75390625" style="0" customWidth="1"/>
    <col min="5" max="5" width="5.625" style="0" customWidth="1"/>
    <col min="6" max="7" width="6.125" style="0" customWidth="1"/>
    <col min="8" max="11" width="6.375" style="0" customWidth="1"/>
    <col min="12" max="12" width="6.125" style="0" customWidth="1"/>
    <col min="13" max="13" width="7.125" style="0" customWidth="1"/>
    <col min="14" max="14" width="7.00390625" style="0" customWidth="1"/>
    <col min="15" max="15" width="4.25390625" style="0" customWidth="1"/>
    <col min="16" max="16" width="8.125" style="0" customWidth="1"/>
    <col min="17" max="17" width="5.25390625" style="0" customWidth="1"/>
    <col min="18" max="18" width="5.125" style="0" customWidth="1"/>
    <col min="19" max="19" width="5.625" style="0" customWidth="1"/>
    <col min="20" max="20" width="6.375" style="0" customWidth="1"/>
    <col min="21" max="21" width="6.625" style="0" customWidth="1"/>
    <col min="22" max="22" width="5.75390625" style="0" customWidth="1"/>
    <col min="23" max="23" width="5.875" style="0" customWidth="1"/>
    <col min="24" max="24" width="6.375" style="0" customWidth="1"/>
  </cols>
  <sheetData>
    <row r="1" spans="1:14" ht="59.25" customHeight="1">
      <c r="A1" s="511" t="s">
        <v>272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</row>
    <row r="2" spans="1:15" ht="15">
      <c r="A2" s="657" t="s">
        <v>101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1:14" ht="15">
      <c r="A3" s="659">
        <v>42906</v>
      </c>
      <c r="B3" s="659"/>
      <c r="C3" s="659"/>
      <c r="D3" s="90"/>
      <c r="E3" s="90"/>
      <c r="F3" s="90"/>
      <c r="G3" s="90"/>
      <c r="H3" s="90"/>
      <c r="I3" s="90"/>
      <c r="J3" s="679"/>
      <c r="K3" s="679"/>
      <c r="L3" s="679"/>
      <c r="M3" s="679"/>
      <c r="N3" s="55"/>
    </row>
    <row r="4" spans="1:14" ht="12.75">
      <c r="A4" s="512" t="s">
        <v>8</v>
      </c>
      <c r="B4" s="514" t="s">
        <v>0</v>
      </c>
      <c r="C4" s="515"/>
      <c r="D4" s="514" t="s">
        <v>96</v>
      </c>
      <c r="E4" s="518"/>
      <c r="F4" s="521" t="s">
        <v>97</v>
      </c>
      <c r="G4" s="522"/>
      <c r="H4" s="522"/>
      <c r="I4" s="522"/>
      <c r="J4" s="522"/>
      <c r="K4" s="522"/>
      <c r="L4" s="523"/>
      <c r="M4" s="527" t="s">
        <v>7</v>
      </c>
      <c r="N4" s="529" t="s">
        <v>98</v>
      </c>
    </row>
    <row r="5" spans="1:14" ht="12.75">
      <c r="A5" s="513"/>
      <c r="B5" s="516"/>
      <c r="C5" s="517"/>
      <c r="D5" s="519"/>
      <c r="E5" s="520"/>
      <c r="F5" s="524"/>
      <c r="G5" s="525"/>
      <c r="H5" s="525"/>
      <c r="I5" s="525"/>
      <c r="J5" s="525"/>
      <c r="K5" s="525"/>
      <c r="L5" s="526"/>
      <c r="M5" s="528"/>
      <c r="N5" s="530"/>
    </row>
    <row r="6" spans="1:14" ht="13.5" customHeight="1">
      <c r="A6" s="126">
        <v>1</v>
      </c>
      <c r="B6" s="121" t="s">
        <v>39</v>
      </c>
      <c r="C6" s="240"/>
      <c r="D6" s="234">
        <f>SUM(D7:D11)</f>
        <v>52.599999999999994</v>
      </c>
      <c r="E6" s="234">
        <f>SUM(D7:E11)</f>
        <v>105.00000000000001</v>
      </c>
      <c r="F6" s="234">
        <f>SUM(D7:F11)</f>
        <v>125.90000000000002</v>
      </c>
      <c r="G6" s="234">
        <f>SUM(D7:G11)</f>
        <v>146.70000000000005</v>
      </c>
      <c r="H6" s="234">
        <f>SUM(D7:H11)</f>
        <v>167.50000000000003</v>
      </c>
      <c r="I6" s="234">
        <f>SUM(D7:I11)</f>
        <v>188.00000000000003</v>
      </c>
      <c r="J6" s="234">
        <f>SUM(D7:J11)</f>
        <v>209.00000000000003</v>
      </c>
      <c r="K6" s="234">
        <f>SUM(D7:K11)</f>
        <v>230.10000000000002</v>
      </c>
      <c r="L6" s="234">
        <f>SUM(D7:L11)</f>
        <v>250.4</v>
      </c>
      <c r="M6" s="234">
        <f>SUM(D7:L11)</f>
        <v>250.4</v>
      </c>
      <c r="N6" s="235" t="s">
        <v>367</v>
      </c>
    </row>
    <row r="7" spans="1:14" ht="13.5" customHeight="1">
      <c r="A7" s="126"/>
      <c r="D7" s="236">
        <v>10.5</v>
      </c>
      <c r="E7" s="236">
        <v>10.5</v>
      </c>
      <c r="F7" s="236">
        <v>10.5</v>
      </c>
      <c r="G7" s="236">
        <v>9.9</v>
      </c>
      <c r="H7" s="236">
        <v>10.2</v>
      </c>
      <c r="I7" s="236">
        <v>9.8</v>
      </c>
      <c r="J7" s="236">
        <v>10.6</v>
      </c>
      <c r="K7" s="236">
        <v>10.3</v>
      </c>
      <c r="L7" s="236">
        <v>10.6</v>
      </c>
      <c r="M7" s="234"/>
      <c r="N7" s="235"/>
    </row>
    <row r="8" spans="1:14" ht="13.5" customHeight="1">
      <c r="A8" s="126"/>
      <c r="D8" s="236">
        <v>10.8</v>
      </c>
      <c r="E8" s="236">
        <v>10.7</v>
      </c>
      <c r="F8" s="236">
        <v>10.4</v>
      </c>
      <c r="G8" s="236">
        <v>10.9</v>
      </c>
      <c r="H8" s="236">
        <v>10.6</v>
      </c>
      <c r="I8" s="236">
        <v>10.7</v>
      </c>
      <c r="J8" s="236">
        <v>10.4</v>
      </c>
      <c r="K8" s="236">
        <v>10.8</v>
      </c>
      <c r="L8" s="236">
        <v>9.7</v>
      </c>
      <c r="M8" s="234"/>
      <c r="N8" s="235"/>
    </row>
    <row r="9" spans="1:14" ht="13.5" customHeight="1">
      <c r="A9" s="126"/>
      <c r="D9" s="236">
        <v>10.6</v>
      </c>
      <c r="E9" s="236">
        <v>10.4</v>
      </c>
      <c r="F9" s="236"/>
      <c r="G9" s="236"/>
      <c r="H9" s="236"/>
      <c r="I9" s="236"/>
      <c r="J9" s="236"/>
      <c r="K9" s="236"/>
      <c r="L9" s="236"/>
      <c r="M9" s="234"/>
      <c r="N9" s="235"/>
    </row>
    <row r="10" spans="1:14" ht="13.5" customHeight="1">
      <c r="A10" s="126"/>
      <c r="B10" s="121"/>
      <c r="C10" s="208"/>
      <c r="D10" s="236">
        <v>10.4</v>
      </c>
      <c r="E10" s="236">
        <v>9.9</v>
      </c>
      <c r="F10" s="236"/>
      <c r="G10" s="236"/>
      <c r="H10" s="236"/>
      <c r="I10" s="236"/>
      <c r="J10" s="236"/>
      <c r="K10" s="236"/>
      <c r="L10" s="236"/>
      <c r="M10" s="155"/>
      <c r="N10" s="235"/>
    </row>
    <row r="11" spans="1:14" ht="13.5" customHeight="1">
      <c r="A11" s="237"/>
      <c r="B11" s="121"/>
      <c r="C11" s="161"/>
      <c r="D11" s="236">
        <v>10.3</v>
      </c>
      <c r="E11" s="236">
        <v>10.9</v>
      </c>
      <c r="F11" s="207"/>
      <c r="G11" s="207"/>
      <c r="H11" s="207"/>
      <c r="I11" s="207"/>
      <c r="J11" s="207"/>
      <c r="K11" s="207"/>
      <c r="L11" s="207"/>
      <c r="M11" s="207"/>
      <c r="N11" s="238"/>
    </row>
    <row r="12" spans="1:14" ht="13.5" customHeight="1">
      <c r="A12" s="126">
        <v>2</v>
      </c>
      <c r="B12" s="121" t="s">
        <v>194</v>
      </c>
      <c r="C12" s="121"/>
      <c r="D12" s="234">
        <f>SUM(D13:D17)</f>
        <v>51.4</v>
      </c>
      <c r="E12" s="234">
        <f>SUM(D13:E17)</f>
        <v>104.10000000000001</v>
      </c>
      <c r="F12" s="234">
        <f>SUM(D13:F17)</f>
        <v>125.20000000000002</v>
      </c>
      <c r="G12" s="234">
        <f>SUM(D13:G17)</f>
        <v>146.3</v>
      </c>
      <c r="H12" s="234">
        <f>SUM(D13:H17)</f>
        <v>166.4</v>
      </c>
      <c r="I12" s="234">
        <f>SUM(D13:I17)</f>
        <v>186.3</v>
      </c>
      <c r="J12" s="234">
        <f>SUM(D13:J17)</f>
        <v>206.8</v>
      </c>
      <c r="K12" s="234">
        <f>SUM(D13:K17)</f>
        <v>228.10000000000002</v>
      </c>
      <c r="L12" s="234">
        <f>SUM(D13:L17)</f>
        <v>249.10000000000002</v>
      </c>
      <c r="M12" s="234">
        <f>SUM(D13:L17)</f>
        <v>249.10000000000002</v>
      </c>
      <c r="N12" s="235" t="s">
        <v>213</v>
      </c>
    </row>
    <row r="13" spans="1:14" ht="13.5" customHeight="1">
      <c r="A13" s="126"/>
      <c r="C13" s="208"/>
      <c r="D13" s="236">
        <v>10.6</v>
      </c>
      <c r="E13" s="236">
        <v>10.8</v>
      </c>
      <c r="F13" s="236">
        <v>10.7</v>
      </c>
      <c r="G13" s="236">
        <v>10.7</v>
      </c>
      <c r="H13" s="236">
        <v>10.2</v>
      </c>
      <c r="I13" s="236">
        <v>10.6</v>
      </c>
      <c r="J13" s="236">
        <v>10.5</v>
      </c>
      <c r="K13" s="236">
        <v>10.9</v>
      </c>
      <c r="L13" s="236">
        <v>10.6</v>
      </c>
      <c r="M13" s="234"/>
      <c r="N13" s="235"/>
    </row>
    <row r="14" spans="1:14" ht="13.5" customHeight="1">
      <c r="A14" s="126"/>
      <c r="C14" s="208"/>
      <c r="D14" s="236">
        <v>9.6</v>
      </c>
      <c r="E14" s="236">
        <v>10.5</v>
      </c>
      <c r="F14" s="236">
        <v>10.4</v>
      </c>
      <c r="G14" s="236">
        <v>10.4</v>
      </c>
      <c r="H14" s="236">
        <v>9.9</v>
      </c>
      <c r="I14" s="236">
        <v>9.3</v>
      </c>
      <c r="J14" s="236">
        <v>10</v>
      </c>
      <c r="K14" s="236">
        <v>10.4</v>
      </c>
      <c r="L14" s="236">
        <v>10.4</v>
      </c>
      <c r="M14" s="234"/>
      <c r="N14" s="235"/>
    </row>
    <row r="15" spans="1:14" ht="13.5" customHeight="1">
      <c r="A15" s="126"/>
      <c r="C15" s="208"/>
      <c r="D15" s="236">
        <v>10.4</v>
      </c>
      <c r="E15" s="236">
        <v>10.7</v>
      </c>
      <c r="F15" s="236"/>
      <c r="G15" s="236"/>
      <c r="H15" s="236"/>
      <c r="I15" s="236"/>
      <c r="J15" s="236"/>
      <c r="K15" s="236"/>
      <c r="L15" s="236"/>
      <c r="M15" s="234"/>
      <c r="N15" s="235"/>
    </row>
    <row r="16" spans="1:14" ht="13.5" customHeight="1">
      <c r="A16" s="126"/>
      <c r="C16" s="208"/>
      <c r="D16" s="236">
        <v>10.4</v>
      </c>
      <c r="E16" s="236">
        <v>10.5</v>
      </c>
      <c r="F16" s="236"/>
      <c r="G16" s="236"/>
      <c r="H16" s="236"/>
      <c r="I16" s="236"/>
      <c r="J16" s="236"/>
      <c r="K16" s="236"/>
      <c r="L16" s="236"/>
      <c r="M16" s="155"/>
      <c r="N16" s="235"/>
    </row>
    <row r="17" spans="1:14" ht="13.5" customHeight="1">
      <c r="A17" s="237"/>
      <c r="B17" s="240"/>
      <c r="C17" s="161"/>
      <c r="D17" s="236">
        <v>10.4</v>
      </c>
      <c r="E17" s="236">
        <v>10.2</v>
      </c>
      <c r="F17" s="207"/>
      <c r="G17" s="207"/>
      <c r="H17" s="207"/>
      <c r="I17" s="207"/>
      <c r="J17" s="314"/>
      <c r="K17" s="323"/>
      <c r="M17" s="207"/>
      <c r="N17" s="238"/>
    </row>
    <row r="18" spans="1:21" ht="13.5" customHeight="1">
      <c r="A18" s="123">
        <v>3</v>
      </c>
      <c r="B18" s="121" t="s">
        <v>169</v>
      </c>
      <c r="C18" s="121"/>
      <c r="D18" s="234">
        <f>SUM(D19:D23)</f>
        <v>52.49999999999999</v>
      </c>
      <c r="E18" s="234">
        <f>SUM(D19:E23)</f>
        <v>103.60000000000001</v>
      </c>
      <c r="F18" s="234">
        <f>SUM(D19:F23)</f>
        <v>123.30000000000001</v>
      </c>
      <c r="G18" s="234">
        <f>SUM(D19:G23)</f>
        <v>144.1</v>
      </c>
      <c r="H18" s="234">
        <f>SUM(D19:H23)</f>
        <v>164.8</v>
      </c>
      <c r="I18" s="234">
        <f>SUM(D19:I23)</f>
        <v>185.7</v>
      </c>
      <c r="J18" s="234">
        <f>SUM(D19:J23)</f>
        <v>206.2</v>
      </c>
      <c r="K18" s="234">
        <f>SUM(D19:K23)</f>
        <v>226.10000000000002</v>
      </c>
      <c r="L18" s="242">
        <f>SUM(D19:L23)</f>
        <v>226.10000000000002</v>
      </c>
      <c r="M18" s="234">
        <f>SUM(D19:L23)</f>
        <v>226.10000000000002</v>
      </c>
      <c r="N18" s="247" t="s">
        <v>368</v>
      </c>
      <c r="U18" s="178"/>
    </row>
    <row r="19" spans="1:15" ht="13.5" customHeight="1">
      <c r="A19" s="123"/>
      <c r="B19" s="239"/>
      <c r="C19" s="208"/>
      <c r="D19" s="236">
        <v>10.6</v>
      </c>
      <c r="E19" s="236">
        <v>10.4</v>
      </c>
      <c r="F19" s="236">
        <v>10</v>
      </c>
      <c r="G19" s="236">
        <v>10.2</v>
      </c>
      <c r="H19" s="236">
        <v>10.1</v>
      </c>
      <c r="I19" s="236">
        <v>10.5</v>
      </c>
      <c r="J19" s="236">
        <v>10.5</v>
      </c>
      <c r="K19" s="236">
        <v>9.6</v>
      </c>
      <c r="L19" s="236"/>
      <c r="N19" s="247"/>
      <c r="O19" s="75"/>
    </row>
    <row r="20" spans="1:15" ht="13.5" customHeight="1">
      <c r="A20" s="123"/>
      <c r="B20" s="239"/>
      <c r="C20" s="208"/>
      <c r="D20" s="236">
        <v>10.7</v>
      </c>
      <c r="E20" s="236">
        <v>10.3</v>
      </c>
      <c r="F20" s="236">
        <v>9.7</v>
      </c>
      <c r="G20" s="236">
        <v>10.6</v>
      </c>
      <c r="H20" s="236">
        <v>10.6</v>
      </c>
      <c r="I20" s="236">
        <v>10.4</v>
      </c>
      <c r="J20" s="236">
        <v>10</v>
      </c>
      <c r="K20" s="236">
        <v>10.3</v>
      </c>
      <c r="L20" s="236"/>
      <c r="N20" s="247"/>
      <c r="O20" s="75"/>
    </row>
    <row r="21" spans="1:15" ht="13.5" customHeight="1">
      <c r="A21" s="123"/>
      <c r="B21" s="239"/>
      <c r="C21" s="208"/>
      <c r="D21" s="236">
        <v>10.7</v>
      </c>
      <c r="E21" s="236">
        <v>9.7</v>
      </c>
      <c r="F21" s="236"/>
      <c r="G21" s="236"/>
      <c r="H21" s="236"/>
      <c r="I21" s="236"/>
      <c r="J21" s="236"/>
      <c r="K21" s="236"/>
      <c r="L21" s="236"/>
      <c r="N21" s="247"/>
      <c r="O21" s="75"/>
    </row>
    <row r="22" spans="1:15" ht="13.5" customHeight="1">
      <c r="A22" s="123"/>
      <c r="D22" s="236">
        <v>10.6</v>
      </c>
      <c r="E22" s="236">
        <v>10.8</v>
      </c>
      <c r="F22" s="236"/>
      <c r="G22" s="236"/>
      <c r="H22" s="236"/>
      <c r="I22" s="236"/>
      <c r="J22" s="236"/>
      <c r="K22" s="236"/>
      <c r="L22" s="236"/>
      <c r="N22" s="247"/>
      <c r="O22" s="75"/>
    </row>
    <row r="23" spans="1:15" ht="13.5" customHeight="1">
      <c r="A23" s="123"/>
      <c r="B23" s="239"/>
      <c r="C23" s="208"/>
      <c r="D23" s="236">
        <v>9.9</v>
      </c>
      <c r="E23" s="236">
        <v>9.9</v>
      </c>
      <c r="F23" s="207"/>
      <c r="G23" s="207"/>
      <c r="H23" s="207"/>
      <c r="I23" s="207"/>
      <c r="J23" s="207"/>
      <c r="K23" s="323"/>
      <c r="L23" s="207"/>
      <c r="N23" s="247"/>
      <c r="O23" s="75"/>
    </row>
    <row r="24" spans="1:14" ht="13.5" customHeight="1">
      <c r="A24" s="123">
        <v>4</v>
      </c>
      <c r="B24" s="121" t="s">
        <v>33</v>
      </c>
      <c r="C24" s="121"/>
      <c r="D24" s="234">
        <f>SUM(D25:D29)</f>
        <v>51.3</v>
      </c>
      <c r="E24" s="234">
        <f>SUM(D25:E29)</f>
        <v>102.5</v>
      </c>
      <c r="F24" s="234">
        <f>SUM(D25:F29)</f>
        <v>123.10000000000001</v>
      </c>
      <c r="G24" s="234">
        <f>SUM(D25:G29)</f>
        <v>144.4</v>
      </c>
      <c r="H24" s="234">
        <f>SUM(D25:H29)</f>
        <v>164.9</v>
      </c>
      <c r="I24" s="234">
        <f>SUM(D25:I29)</f>
        <v>185.5</v>
      </c>
      <c r="J24" s="234">
        <f>SUM(D25:J29)</f>
        <v>206.09999999999997</v>
      </c>
      <c r="K24" s="242">
        <f>SUM(D25:K29)</f>
        <v>206.09999999999997</v>
      </c>
      <c r="L24" s="242">
        <f>SUM(D25:L29)</f>
        <v>206.09999999999997</v>
      </c>
      <c r="M24" s="234">
        <f>SUM(D25:L29)</f>
        <v>206.09999999999997</v>
      </c>
      <c r="N24" s="235" t="s">
        <v>230</v>
      </c>
    </row>
    <row r="25" spans="1:14" ht="13.5" customHeight="1">
      <c r="A25" s="123"/>
      <c r="B25" s="239"/>
      <c r="C25" s="208"/>
      <c r="D25" s="236">
        <v>10.5</v>
      </c>
      <c r="E25" s="236">
        <v>10.2</v>
      </c>
      <c r="F25" s="236">
        <v>10.4</v>
      </c>
      <c r="G25" s="236">
        <v>10.8</v>
      </c>
      <c r="H25" s="236">
        <v>10.4</v>
      </c>
      <c r="I25" s="236">
        <v>10.7</v>
      </c>
      <c r="J25" s="236">
        <v>10.6</v>
      </c>
      <c r="K25" s="236"/>
      <c r="L25" s="236"/>
      <c r="N25" s="235"/>
    </row>
    <row r="26" spans="1:14" ht="13.5" customHeight="1">
      <c r="A26" s="123"/>
      <c r="B26" s="239"/>
      <c r="C26" s="208"/>
      <c r="D26" s="236">
        <v>9.8</v>
      </c>
      <c r="E26" s="236">
        <v>10.3</v>
      </c>
      <c r="F26" s="236">
        <v>10.2</v>
      </c>
      <c r="G26" s="236">
        <v>10.5</v>
      </c>
      <c r="H26" s="236">
        <v>10.1</v>
      </c>
      <c r="I26" s="236">
        <v>9.9</v>
      </c>
      <c r="J26" s="236">
        <v>10</v>
      </c>
      <c r="K26" s="236"/>
      <c r="L26" s="236"/>
      <c r="N26" s="235"/>
    </row>
    <row r="27" spans="1:14" ht="13.5" customHeight="1">
      <c r="A27" s="123"/>
      <c r="B27" s="239"/>
      <c r="C27" s="208"/>
      <c r="D27" s="236">
        <v>10.6</v>
      </c>
      <c r="E27" s="236">
        <v>10.4</v>
      </c>
      <c r="F27" s="236"/>
      <c r="G27" s="236"/>
      <c r="H27" s="236"/>
      <c r="I27" s="236"/>
      <c r="J27" s="236"/>
      <c r="K27" s="236"/>
      <c r="L27" s="236"/>
      <c r="N27" s="235"/>
    </row>
    <row r="28" spans="1:14" ht="13.5" customHeight="1">
      <c r="A28" s="123"/>
      <c r="D28" s="236">
        <v>10.7</v>
      </c>
      <c r="E28" s="236">
        <v>10</v>
      </c>
      <c r="F28" s="236"/>
      <c r="G28" s="236"/>
      <c r="H28" s="236"/>
      <c r="I28" s="236"/>
      <c r="J28" s="236"/>
      <c r="K28" s="236"/>
      <c r="L28" s="236"/>
      <c r="N28" s="235"/>
    </row>
    <row r="29" spans="1:14" ht="13.5" customHeight="1">
      <c r="A29" s="123"/>
      <c r="C29" s="208"/>
      <c r="D29" s="236">
        <v>9.7</v>
      </c>
      <c r="E29" s="236">
        <v>10.3</v>
      </c>
      <c r="F29" s="207"/>
      <c r="G29" s="207"/>
      <c r="H29" s="207"/>
      <c r="I29" s="207"/>
      <c r="J29" s="314"/>
      <c r="K29" s="207"/>
      <c r="L29" s="207"/>
      <c r="N29" s="235"/>
    </row>
    <row r="30" spans="1:14" ht="13.5" customHeight="1">
      <c r="A30" s="123">
        <v>5</v>
      </c>
      <c r="B30" s="121" t="s">
        <v>221</v>
      </c>
      <c r="C30" s="208"/>
      <c r="D30" s="234">
        <f>SUM(D31:D35)</f>
        <v>51.7</v>
      </c>
      <c r="E30" s="234">
        <f>SUM(D31:E35)</f>
        <v>102.6</v>
      </c>
      <c r="F30" s="234">
        <f>SUM(D31:F35)</f>
        <v>123.29999999999998</v>
      </c>
      <c r="G30" s="234">
        <f>SUM(D31:G35)</f>
        <v>143.7</v>
      </c>
      <c r="H30" s="234">
        <f>SUM(D31:H35)</f>
        <v>164.2</v>
      </c>
      <c r="I30" s="234">
        <f>SUM(D31:I35)</f>
        <v>184.70000000000002</v>
      </c>
      <c r="J30" s="242">
        <f>SUM(D31:J35)</f>
        <v>184.70000000000002</v>
      </c>
      <c r="K30" s="242">
        <f>SUM(D31:K35)</f>
        <v>184.70000000000002</v>
      </c>
      <c r="L30" s="242">
        <f>SUM(D31:L35)</f>
        <v>184.70000000000002</v>
      </c>
      <c r="M30" s="234">
        <f>SUM(D31:L35)</f>
        <v>184.70000000000002</v>
      </c>
      <c r="N30" s="235" t="s">
        <v>223</v>
      </c>
    </row>
    <row r="31" spans="1:14" ht="13.5" customHeight="1">
      <c r="A31" s="123"/>
      <c r="B31" s="239"/>
      <c r="C31" s="208"/>
      <c r="D31" s="236">
        <v>10.6</v>
      </c>
      <c r="E31" s="236">
        <v>10.1</v>
      </c>
      <c r="F31" s="236">
        <v>10.3</v>
      </c>
      <c r="G31" s="236">
        <v>10.6</v>
      </c>
      <c r="H31" s="236">
        <v>9.8</v>
      </c>
      <c r="I31" s="236">
        <v>10.1</v>
      </c>
      <c r="J31" s="236"/>
      <c r="K31" s="236"/>
      <c r="L31" s="236"/>
      <c r="N31" s="235"/>
    </row>
    <row r="32" spans="1:14" ht="13.5" customHeight="1">
      <c r="A32" s="123"/>
      <c r="B32" s="239"/>
      <c r="C32" s="208"/>
      <c r="D32" s="236">
        <v>10.4</v>
      </c>
      <c r="E32" s="236">
        <v>10.2</v>
      </c>
      <c r="F32" s="236">
        <v>10.4</v>
      </c>
      <c r="G32" s="236">
        <v>9.8</v>
      </c>
      <c r="H32" s="236">
        <v>10.7</v>
      </c>
      <c r="I32" s="236">
        <v>10.4</v>
      </c>
      <c r="J32" s="236"/>
      <c r="K32" s="236"/>
      <c r="L32" s="236"/>
      <c r="N32" s="235"/>
    </row>
    <row r="33" spans="1:14" ht="13.5" customHeight="1">
      <c r="A33" s="123"/>
      <c r="B33" s="239"/>
      <c r="C33" s="208"/>
      <c r="D33" s="236">
        <v>10.1</v>
      </c>
      <c r="E33" s="236">
        <v>10.1</v>
      </c>
      <c r="F33" s="236"/>
      <c r="G33" s="236"/>
      <c r="H33" s="236"/>
      <c r="I33" s="236"/>
      <c r="J33" s="236"/>
      <c r="K33" s="236"/>
      <c r="L33" s="236"/>
      <c r="N33" s="235"/>
    </row>
    <row r="34" spans="1:14" ht="13.5" customHeight="1">
      <c r="A34" s="123"/>
      <c r="B34" s="121"/>
      <c r="C34" s="208"/>
      <c r="D34" s="236">
        <v>10</v>
      </c>
      <c r="E34" s="236">
        <v>9.9</v>
      </c>
      <c r="F34" s="236"/>
      <c r="G34" s="236"/>
      <c r="H34" s="236"/>
      <c r="I34" s="236"/>
      <c r="J34" s="236"/>
      <c r="K34" s="236"/>
      <c r="L34" s="236"/>
      <c r="N34" s="235"/>
    </row>
    <row r="35" spans="1:14" ht="13.5" customHeight="1">
      <c r="A35" s="123"/>
      <c r="B35" s="239"/>
      <c r="C35" s="208"/>
      <c r="D35" s="236">
        <v>10.6</v>
      </c>
      <c r="E35" s="236">
        <v>10.6</v>
      </c>
      <c r="F35" s="207"/>
      <c r="G35" s="207"/>
      <c r="H35" s="323"/>
      <c r="I35" s="207"/>
      <c r="J35" s="207"/>
      <c r="K35" s="207"/>
      <c r="L35" s="207"/>
      <c r="N35" s="235"/>
    </row>
    <row r="36" spans="1:14" ht="13.5" customHeight="1">
      <c r="A36" s="123">
        <v>6</v>
      </c>
      <c r="B36" s="121" t="s">
        <v>71</v>
      </c>
      <c r="C36" s="170"/>
      <c r="D36" s="234">
        <f>SUM(D37:D41)</f>
        <v>50.7</v>
      </c>
      <c r="E36" s="234">
        <f>SUM(D37:E41)</f>
        <v>102.9</v>
      </c>
      <c r="F36" s="234">
        <f>SUM(D37:F41)</f>
        <v>123.2</v>
      </c>
      <c r="G36" s="234">
        <f>SUM(D37:G41)</f>
        <v>143.6</v>
      </c>
      <c r="H36" s="234">
        <f>SUM(D37:H41)</f>
        <v>164.09999999999997</v>
      </c>
      <c r="I36" s="242">
        <f>SUM(D37:I41)</f>
        <v>164.09999999999997</v>
      </c>
      <c r="J36" s="242">
        <f>SUM(D37:J41)</f>
        <v>164.09999999999997</v>
      </c>
      <c r="K36" s="242">
        <f>SUM(D37:K41)</f>
        <v>164.09999999999997</v>
      </c>
      <c r="L36" s="242">
        <f>SUM(D37:L41)</f>
        <v>164.09999999999997</v>
      </c>
      <c r="M36" s="234">
        <f>SUM(D37:L41)</f>
        <v>164.09999999999997</v>
      </c>
      <c r="N36" s="235" t="s">
        <v>199</v>
      </c>
    </row>
    <row r="37" spans="1:14" ht="13.5" customHeight="1">
      <c r="A37" s="123"/>
      <c r="B37" s="239"/>
      <c r="C37" s="170"/>
      <c r="D37" s="236">
        <v>10.4</v>
      </c>
      <c r="E37" s="236">
        <v>10.5</v>
      </c>
      <c r="F37" s="236">
        <v>10.6</v>
      </c>
      <c r="G37" s="236">
        <v>10.2</v>
      </c>
      <c r="H37" s="236">
        <v>10.7</v>
      </c>
      <c r="I37" s="236"/>
      <c r="J37" s="236"/>
      <c r="K37" s="236"/>
      <c r="L37" s="236"/>
      <c r="N37" s="235"/>
    </row>
    <row r="38" spans="1:14" ht="13.5" customHeight="1">
      <c r="A38" s="123"/>
      <c r="B38" s="239"/>
      <c r="C38" s="170"/>
      <c r="D38" s="236">
        <v>10.4</v>
      </c>
      <c r="E38" s="236">
        <v>10.2</v>
      </c>
      <c r="F38" s="236">
        <v>9.7</v>
      </c>
      <c r="G38" s="236">
        <v>10.2</v>
      </c>
      <c r="H38" s="236">
        <v>9.8</v>
      </c>
      <c r="I38" s="236"/>
      <c r="J38" s="236"/>
      <c r="K38" s="236"/>
      <c r="L38" s="236"/>
      <c r="N38" s="235"/>
    </row>
    <row r="39" spans="1:14" ht="13.5" customHeight="1">
      <c r="A39" s="123"/>
      <c r="B39" s="239"/>
      <c r="C39" s="170"/>
      <c r="D39" s="236">
        <v>10.2</v>
      </c>
      <c r="E39" s="236">
        <v>10.8</v>
      </c>
      <c r="F39" s="236"/>
      <c r="G39" s="236"/>
      <c r="H39" s="236"/>
      <c r="I39" s="236"/>
      <c r="J39" s="236"/>
      <c r="K39" s="236"/>
      <c r="L39" s="236"/>
      <c r="N39" s="235"/>
    </row>
    <row r="40" spans="1:14" ht="13.5" customHeight="1">
      <c r="A40" s="123"/>
      <c r="C40" s="170"/>
      <c r="D40" s="236">
        <v>10.5</v>
      </c>
      <c r="E40" s="236">
        <v>10.2</v>
      </c>
      <c r="F40" s="236"/>
      <c r="G40" s="236"/>
      <c r="H40" s="236"/>
      <c r="I40" s="236"/>
      <c r="J40" s="236"/>
      <c r="K40" s="236"/>
      <c r="L40" s="236"/>
      <c r="N40" s="235"/>
    </row>
    <row r="41" spans="1:14" ht="13.5" customHeight="1">
      <c r="A41" s="123"/>
      <c r="B41" s="239"/>
      <c r="C41" s="170"/>
      <c r="D41" s="236">
        <v>9.2</v>
      </c>
      <c r="E41" s="236">
        <v>10.5</v>
      </c>
      <c r="F41" s="207"/>
      <c r="G41" s="207"/>
      <c r="H41" s="323"/>
      <c r="I41" s="207"/>
      <c r="J41" s="207"/>
      <c r="K41" s="207"/>
      <c r="L41" s="207"/>
      <c r="N41" s="235"/>
    </row>
    <row r="42" spans="1:14" ht="13.5" customHeight="1">
      <c r="A42" s="123">
        <v>7</v>
      </c>
      <c r="B42" s="121" t="s">
        <v>55</v>
      </c>
      <c r="C42" s="208"/>
      <c r="D42" s="234">
        <f>SUM(D43:D47)</f>
        <v>51.1</v>
      </c>
      <c r="E42" s="234">
        <f>SUM(D43:E47)</f>
        <v>100.1</v>
      </c>
      <c r="F42" s="234">
        <f>SUM(D43:F47)</f>
        <v>120.2</v>
      </c>
      <c r="G42" s="234">
        <f>SUM(D43:G47)</f>
        <v>140</v>
      </c>
      <c r="H42" s="242">
        <f>SUM(D43:H47)</f>
        <v>140</v>
      </c>
      <c r="I42" s="242">
        <f>SUM(D43:I47)</f>
        <v>140</v>
      </c>
      <c r="J42" s="242">
        <f>SUM(D43:J47)</f>
        <v>140</v>
      </c>
      <c r="K42" s="242">
        <f>SUM(D43:K47)</f>
        <v>140</v>
      </c>
      <c r="L42" s="242">
        <f>SUM(D43:L47)</f>
        <v>140</v>
      </c>
      <c r="M42" s="234">
        <f>SUM(D43:L47)</f>
        <v>140</v>
      </c>
      <c r="N42" s="235" t="s">
        <v>231</v>
      </c>
    </row>
    <row r="43" spans="1:14" ht="13.5" customHeight="1">
      <c r="A43" s="123"/>
      <c r="B43" s="244"/>
      <c r="C43" s="208"/>
      <c r="D43" s="236">
        <v>10.2</v>
      </c>
      <c r="E43" s="236">
        <v>10.7</v>
      </c>
      <c r="F43" s="236">
        <v>10.1</v>
      </c>
      <c r="G43" s="236">
        <v>9.6</v>
      </c>
      <c r="H43" s="236"/>
      <c r="I43" s="236"/>
      <c r="J43" s="236"/>
      <c r="K43" s="236"/>
      <c r="L43" s="236"/>
      <c r="N43" s="235"/>
    </row>
    <row r="44" spans="1:14" ht="13.5" customHeight="1">
      <c r="A44" s="123"/>
      <c r="B44" s="244"/>
      <c r="C44" s="208"/>
      <c r="D44" s="236">
        <v>10.1</v>
      </c>
      <c r="E44" s="236">
        <v>9.4</v>
      </c>
      <c r="F44" s="236">
        <v>10</v>
      </c>
      <c r="G44" s="236">
        <v>10.2</v>
      </c>
      <c r="H44" s="236"/>
      <c r="I44" s="236"/>
      <c r="J44" s="236"/>
      <c r="K44" s="236"/>
      <c r="L44" s="236"/>
      <c r="N44" s="235"/>
    </row>
    <row r="45" spans="1:14" ht="13.5" customHeight="1">
      <c r="A45" s="123"/>
      <c r="B45" s="244"/>
      <c r="C45" s="208"/>
      <c r="D45" s="236">
        <v>9.9</v>
      </c>
      <c r="E45" s="236">
        <v>9</v>
      </c>
      <c r="F45" s="236"/>
      <c r="G45" s="236"/>
      <c r="H45" s="236"/>
      <c r="I45" s="236"/>
      <c r="J45" s="236"/>
      <c r="K45" s="236"/>
      <c r="L45" s="236"/>
      <c r="N45" s="235"/>
    </row>
    <row r="46" spans="1:14" ht="13.5" customHeight="1">
      <c r="A46" s="123"/>
      <c r="B46" s="244"/>
      <c r="C46" s="208"/>
      <c r="D46" s="236">
        <v>10.3</v>
      </c>
      <c r="E46" s="236">
        <v>9.5</v>
      </c>
      <c r="F46" s="236"/>
      <c r="G46" s="236"/>
      <c r="H46" s="236"/>
      <c r="I46" s="236"/>
      <c r="J46" s="236"/>
      <c r="K46" s="236"/>
      <c r="L46" s="236"/>
      <c r="N46" s="235"/>
    </row>
    <row r="47" spans="1:14" ht="13.5" customHeight="1">
      <c r="A47" s="123"/>
      <c r="B47" s="244"/>
      <c r="C47" s="208"/>
      <c r="D47" s="236">
        <v>10.6</v>
      </c>
      <c r="E47" s="236">
        <v>10.4</v>
      </c>
      <c r="F47" s="207"/>
      <c r="G47" s="207"/>
      <c r="H47" s="207"/>
      <c r="I47" s="207"/>
      <c r="J47" s="207"/>
      <c r="K47" s="207"/>
      <c r="L47" s="207"/>
      <c r="N47" s="235"/>
    </row>
    <row r="48" spans="1:15" ht="13.5" customHeight="1">
      <c r="A48" s="123">
        <v>8</v>
      </c>
      <c r="B48" s="121" t="s">
        <v>84</v>
      </c>
      <c r="C48" s="219"/>
      <c r="D48" s="234">
        <f>SUM(D49:D53)</f>
        <v>49.3</v>
      </c>
      <c r="E48" s="234">
        <f>SUM(D49:E53)</f>
        <v>100.19999999999999</v>
      </c>
      <c r="F48" s="234">
        <f>SUM(D49:F53)</f>
        <v>119.1</v>
      </c>
      <c r="G48" s="234"/>
      <c r="H48" s="242">
        <f>SUM(D49:H53)</f>
        <v>119.1</v>
      </c>
      <c r="I48" s="242">
        <f>SUM(D49:I53)</f>
        <v>119.1</v>
      </c>
      <c r="J48" s="242">
        <f>SUM(D49:J53)</f>
        <v>119.1</v>
      </c>
      <c r="K48" s="242">
        <f>SUM(D49:K53)</f>
        <v>119.1</v>
      </c>
      <c r="L48" s="242">
        <f>SUM(D49:L53)</f>
        <v>119.1</v>
      </c>
      <c r="M48" s="234">
        <f>SUM(D49:L53)</f>
        <v>119.1</v>
      </c>
      <c r="N48" s="235" t="s">
        <v>235</v>
      </c>
      <c r="O48" s="178"/>
    </row>
    <row r="49" spans="4:12" ht="13.5" customHeight="1">
      <c r="D49" s="236">
        <v>10.2</v>
      </c>
      <c r="E49" s="236">
        <v>10.7</v>
      </c>
      <c r="F49" s="236">
        <v>9.5</v>
      </c>
      <c r="G49" s="236"/>
      <c r="H49" s="236"/>
      <c r="I49" s="236"/>
      <c r="J49" s="236"/>
      <c r="K49" s="236"/>
      <c r="L49" s="236"/>
    </row>
    <row r="50" spans="4:12" ht="13.5" customHeight="1">
      <c r="D50" s="236">
        <v>9.2</v>
      </c>
      <c r="E50" s="236">
        <v>10</v>
      </c>
      <c r="F50" s="236">
        <v>9.4</v>
      </c>
      <c r="G50" s="236"/>
      <c r="H50" s="236"/>
      <c r="I50" s="236"/>
      <c r="J50" s="236"/>
      <c r="K50" s="236"/>
      <c r="L50" s="236"/>
    </row>
    <row r="51" spans="4:12" ht="13.5" customHeight="1">
      <c r="D51" s="236">
        <v>9.5</v>
      </c>
      <c r="E51" s="236">
        <v>10.1</v>
      </c>
      <c r="F51" s="236"/>
      <c r="G51" s="236"/>
      <c r="H51" s="236"/>
      <c r="I51" s="236"/>
      <c r="J51" s="236"/>
      <c r="K51" s="236"/>
      <c r="L51" s="236"/>
    </row>
    <row r="52" spans="4:12" ht="13.5" customHeight="1">
      <c r="D52" s="236">
        <v>10</v>
      </c>
      <c r="E52" s="236">
        <v>10.8</v>
      </c>
      <c r="F52" s="236"/>
      <c r="G52" s="236"/>
      <c r="H52" s="236"/>
      <c r="I52" s="236"/>
      <c r="J52" s="236"/>
      <c r="K52" s="236"/>
      <c r="L52" s="236"/>
    </row>
    <row r="53" spans="3:12" ht="13.5" customHeight="1">
      <c r="C53" s="208"/>
      <c r="D53" s="236">
        <v>10.4</v>
      </c>
      <c r="E53" s="236">
        <v>9.3</v>
      </c>
      <c r="F53" s="207"/>
      <c r="G53" s="207"/>
      <c r="H53" s="207"/>
      <c r="I53" s="207"/>
      <c r="J53" s="207"/>
      <c r="K53" s="207"/>
      <c r="L53" s="207"/>
    </row>
    <row r="54" spans="1:14" ht="15.75">
      <c r="A54" s="123"/>
      <c r="B54" s="104"/>
      <c r="C54" s="208"/>
      <c r="D54" s="236"/>
      <c r="E54" s="236"/>
      <c r="F54" s="207"/>
      <c r="G54" s="207"/>
      <c r="H54" s="207"/>
      <c r="I54" s="207"/>
      <c r="J54" s="207"/>
      <c r="K54" s="207"/>
      <c r="L54" s="207"/>
      <c r="N54" s="235"/>
    </row>
    <row r="55" spans="1:14" ht="15.75">
      <c r="A55" s="123"/>
      <c r="B55" s="104"/>
      <c r="C55" s="208"/>
      <c r="D55" s="236"/>
      <c r="E55" s="236"/>
      <c r="F55" s="207"/>
      <c r="G55" s="207"/>
      <c r="H55" s="207"/>
      <c r="I55" s="207"/>
      <c r="J55" s="207"/>
      <c r="K55" s="207"/>
      <c r="L55" s="207"/>
      <c r="N55" s="235"/>
    </row>
    <row r="56" spans="1:14" ht="15.75">
      <c r="A56" s="123"/>
      <c r="B56" s="104"/>
      <c r="C56" s="208"/>
      <c r="D56" s="236"/>
      <c r="E56" s="236"/>
      <c r="F56" s="207"/>
      <c r="G56" s="207"/>
      <c r="H56" s="207"/>
      <c r="I56" s="207"/>
      <c r="J56" s="207"/>
      <c r="K56" s="207"/>
      <c r="L56" s="207"/>
      <c r="N56" s="235"/>
    </row>
    <row r="57" spans="1:15" ht="62.25" customHeight="1">
      <c r="A57" s="578" t="s">
        <v>585</v>
      </c>
      <c r="B57" s="678"/>
      <c r="C57" s="678"/>
      <c r="D57" s="678"/>
      <c r="E57" s="678"/>
      <c r="F57" s="678"/>
      <c r="G57" s="678"/>
      <c r="H57" s="678"/>
      <c r="I57" s="678"/>
      <c r="J57" s="678"/>
      <c r="K57" s="678"/>
      <c r="L57" s="678"/>
      <c r="M57" s="678"/>
      <c r="N57" s="678"/>
      <c r="O57" s="678"/>
    </row>
    <row r="58" spans="1:15" ht="14.25" customHeight="1">
      <c r="A58" s="657" t="s">
        <v>40</v>
      </c>
      <c r="B58" s="657"/>
      <c r="C58" s="657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657"/>
    </row>
    <row r="59" spans="1:14" ht="15" customHeight="1">
      <c r="A59" s="680">
        <v>42906</v>
      </c>
      <c r="B59" s="680"/>
      <c r="C59" s="680"/>
      <c r="D59" s="90"/>
      <c r="E59" s="90"/>
      <c r="F59" s="90"/>
      <c r="G59" s="90"/>
      <c r="H59" s="90"/>
      <c r="I59" s="90"/>
      <c r="J59" s="679"/>
      <c r="K59" s="679"/>
      <c r="L59" s="679"/>
      <c r="M59" s="679"/>
      <c r="N59" s="55"/>
    </row>
    <row r="60" spans="1:15" ht="16.5" customHeight="1">
      <c r="A60" s="512" t="s">
        <v>8</v>
      </c>
      <c r="B60" s="683" t="s">
        <v>0</v>
      </c>
      <c r="C60" s="684"/>
      <c r="D60" s="681" t="s">
        <v>37</v>
      </c>
      <c r="E60" s="91" t="s">
        <v>4</v>
      </c>
      <c r="F60" s="34"/>
      <c r="G60" s="17"/>
      <c r="H60" s="80"/>
      <c r="I60" s="224" t="s">
        <v>90</v>
      </c>
      <c r="J60" s="226"/>
      <c r="K60" s="80"/>
      <c r="L60" s="18"/>
      <c r="M60" s="573" t="s">
        <v>7</v>
      </c>
      <c r="N60" s="571" t="s">
        <v>3</v>
      </c>
      <c r="O60" s="539" t="s">
        <v>89</v>
      </c>
    </row>
    <row r="61" spans="1:15" ht="13.5" customHeight="1">
      <c r="A61" s="513"/>
      <c r="B61" s="685"/>
      <c r="C61" s="686"/>
      <c r="D61" s="682"/>
      <c r="E61" s="93" t="s">
        <v>5</v>
      </c>
      <c r="F61" s="225"/>
      <c r="G61" s="105">
        <v>1</v>
      </c>
      <c r="H61" s="36">
        <v>2</v>
      </c>
      <c r="I61" s="36">
        <v>3</v>
      </c>
      <c r="J61" s="36">
        <v>4</v>
      </c>
      <c r="K61" s="36">
        <v>5</v>
      </c>
      <c r="L61" s="36">
        <v>6</v>
      </c>
      <c r="M61" s="574"/>
      <c r="N61" s="572"/>
      <c r="O61" s="540"/>
    </row>
    <row r="62" spans="1:17" ht="13.5" customHeight="1">
      <c r="A62" s="124">
        <v>1</v>
      </c>
      <c r="B62" s="121" t="s">
        <v>39</v>
      </c>
      <c r="C62" s="121"/>
      <c r="D62" s="603" t="s">
        <v>58</v>
      </c>
      <c r="E62" s="570" t="s">
        <v>328</v>
      </c>
      <c r="F62" s="570"/>
      <c r="G62" s="209">
        <v>104.7</v>
      </c>
      <c r="H62" s="209">
        <v>103.6</v>
      </c>
      <c r="I62" s="209">
        <v>103.8</v>
      </c>
      <c r="J62" s="209">
        <v>105.2</v>
      </c>
      <c r="K62" s="209">
        <v>102.7</v>
      </c>
      <c r="L62" s="209">
        <v>105.3</v>
      </c>
      <c r="M62" s="188">
        <f aca="true" t="shared" si="0" ref="M62:M101">SUM(G62:L62)</f>
        <v>625.3</v>
      </c>
      <c r="N62" s="13"/>
      <c r="P62" s="245"/>
      <c r="Q62" s="116"/>
    </row>
    <row r="63" spans="1:17" ht="13.5" customHeight="1">
      <c r="A63" s="124"/>
      <c r="B63" s="121"/>
      <c r="C63" s="121"/>
      <c r="D63" s="604"/>
      <c r="E63" s="568"/>
      <c r="F63" s="568"/>
      <c r="G63" s="210">
        <v>100</v>
      </c>
      <c r="H63" s="210">
        <v>99</v>
      </c>
      <c r="I63" s="206">
        <v>99</v>
      </c>
      <c r="J63" s="206">
        <v>100</v>
      </c>
      <c r="K63" s="206">
        <v>97</v>
      </c>
      <c r="L63" s="206">
        <v>100</v>
      </c>
      <c r="M63" s="213">
        <f t="shared" si="0"/>
        <v>595</v>
      </c>
      <c r="N63" s="13" t="s">
        <v>154</v>
      </c>
      <c r="O63" s="206">
        <v>23</v>
      </c>
      <c r="P63" s="245"/>
      <c r="Q63" s="116"/>
    </row>
    <row r="64" spans="1:17" ht="13.5" customHeight="1">
      <c r="A64" s="124">
        <v>2</v>
      </c>
      <c r="B64" s="121" t="s">
        <v>33</v>
      </c>
      <c r="C64" s="121"/>
      <c r="D64" s="604" t="s">
        <v>121</v>
      </c>
      <c r="E64" s="568" t="s">
        <v>193</v>
      </c>
      <c r="F64" s="568"/>
      <c r="G64" s="209">
        <v>104.1</v>
      </c>
      <c r="H64" s="209">
        <v>104.6</v>
      </c>
      <c r="I64" s="209">
        <v>104.4</v>
      </c>
      <c r="J64" s="209">
        <v>105.4</v>
      </c>
      <c r="K64" s="209">
        <v>104.8</v>
      </c>
      <c r="L64" s="209">
        <v>101.5</v>
      </c>
      <c r="M64" s="188">
        <f t="shared" si="0"/>
        <v>624.8</v>
      </c>
      <c r="N64" s="13"/>
      <c r="P64" s="245"/>
      <c r="Q64" s="116"/>
    </row>
    <row r="65" spans="1:17" ht="13.5" customHeight="1">
      <c r="A65" s="124"/>
      <c r="B65" s="121"/>
      <c r="C65" s="121"/>
      <c r="D65" s="604"/>
      <c r="E65" s="568"/>
      <c r="F65" s="568"/>
      <c r="G65" s="210">
        <v>99</v>
      </c>
      <c r="H65" s="210">
        <v>100</v>
      </c>
      <c r="I65" s="206">
        <v>99</v>
      </c>
      <c r="J65" s="206">
        <v>100</v>
      </c>
      <c r="K65" s="206">
        <v>99</v>
      </c>
      <c r="L65" s="206">
        <v>97</v>
      </c>
      <c r="M65" s="213">
        <f t="shared" si="0"/>
        <v>594</v>
      </c>
      <c r="N65" s="13" t="s">
        <v>142</v>
      </c>
      <c r="O65" s="13">
        <v>13</v>
      </c>
      <c r="P65" s="245"/>
      <c r="Q65" s="116"/>
    </row>
    <row r="66" spans="1:17" ht="13.5" customHeight="1">
      <c r="A66" s="124">
        <v>3</v>
      </c>
      <c r="B66" s="121" t="s">
        <v>169</v>
      </c>
      <c r="C66" s="121"/>
      <c r="D66" s="604" t="s">
        <v>170</v>
      </c>
      <c r="E66" s="568" t="s">
        <v>518</v>
      </c>
      <c r="F66" s="568"/>
      <c r="G66" s="209">
        <v>104.7</v>
      </c>
      <c r="H66" s="209">
        <v>104.4</v>
      </c>
      <c r="I66" s="209">
        <v>101.7</v>
      </c>
      <c r="J66" s="209">
        <v>104.4</v>
      </c>
      <c r="K66" s="209">
        <v>104.1</v>
      </c>
      <c r="L66" s="209">
        <v>103.8</v>
      </c>
      <c r="M66" s="188">
        <f t="shared" si="0"/>
        <v>623.1</v>
      </c>
      <c r="N66" s="13"/>
      <c r="P66" s="245"/>
      <c r="Q66" s="116"/>
    </row>
    <row r="67" spans="1:20" ht="13.5" customHeight="1">
      <c r="A67" s="124"/>
      <c r="B67" s="121"/>
      <c r="C67" s="121"/>
      <c r="D67" s="604"/>
      <c r="E67" s="568"/>
      <c r="F67" s="568"/>
      <c r="G67" s="210">
        <v>100</v>
      </c>
      <c r="H67" s="210">
        <v>99</v>
      </c>
      <c r="I67" s="206">
        <v>97</v>
      </c>
      <c r="J67" s="206">
        <v>100</v>
      </c>
      <c r="K67" s="206">
        <v>100</v>
      </c>
      <c r="L67" s="206">
        <v>98</v>
      </c>
      <c r="M67" s="213">
        <f t="shared" si="0"/>
        <v>594</v>
      </c>
      <c r="N67" s="13" t="s">
        <v>16</v>
      </c>
      <c r="O67" s="257" t="s">
        <v>368</v>
      </c>
      <c r="P67" s="245"/>
      <c r="Q67" s="116"/>
      <c r="R67" s="55"/>
      <c r="S67" s="55"/>
      <c r="T67" s="55"/>
    </row>
    <row r="68" spans="1:17" ht="13.5" customHeight="1">
      <c r="A68" s="124">
        <v>4</v>
      </c>
      <c r="B68" s="121" t="s">
        <v>55</v>
      </c>
      <c r="C68" s="121"/>
      <c r="D68" s="604" t="s">
        <v>88</v>
      </c>
      <c r="E68" s="568" t="s">
        <v>30</v>
      </c>
      <c r="F68" s="568"/>
      <c r="G68" s="209">
        <v>103.7</v>
      </c>
      <c r="H68" s="209">
        <v>103.4</v>
      </c>
      <c r="I68" s="209">
        <v>102.7</v>
      </c>
      <c r="J68" s="209">
        <v>104.3</v>
      </c>
      <c r="K68" s="209">
        <v>103.7</v>
      </c>
      <c r="L68" s="209">
        <v>103.9</v>
      </c>
      <c r="M68" s="188">
        <f t="shared" si="0"/>
        <v>621.7</v>
      </c>
      <c r="N68" s="13"/>
      <c r="O68" s="13"/>
      <c r="P68" s="245"/>
      <c r="Q68" s="116"/>
    </row>
    <row r="69" spans="1:17" ht="13.5" customHeight="1">
      <c r="A69" s="124"/>
      <c r="B69" s="121"/>
      <c r="C69" s="121"/>
      <c r="D69" s="604"/>
      <c r="E69" s="568"/>
      <c r="F69" s="568"/>
      <c r="G69" s="210">
        <v>99</v>
      </c>
      <c r="H69" s="210">
        <v>100</v>
      </c>
      <c r="I69" s="210">
        <v>100</v>
      </c>
      <c r="J69" s="210">
        <v>100</v>
      </c>
      <c r="K69" s="210">
        <v>100</v>
      </c>
      <c r="L69" s="210">
        <v>100</v>
      </c>
      <c r="M69" s="213">
        <f t="shared" si="0"/>
        <v>599</v>
      </c>
      <c r="N69" s="13" t="s">
        <v>154</v>
      </c>
      <c r="O69" s="13">
        <v>7</v>
      </c>
      <c r="P69" s="245"/>
      <c r="Q69" s="116"/>
    </row>
    <row r="70" spans="1:17" ht="13.5" customHeight="1">
      <c r="A70" s="124">
        <v>5</v>
      </c>
      <c r="B70" s="121" t="s">
        <v>194</v>
      </c>
      <c r="C70" s="121"/>
      <c r="D70" s="604" t="s">
        <v>583</v>
      </c>
      <c r="E70" s="568" t="s">
        <v>584</v>
      </c>
      <c r="F70" s="568"/>
      <c r="G70" s="209">
        <v>102.5</v>
      </c>
      <c r="H70" s="209">
        <v>103.3</v>
      </c>
      <c r="I70" s="209">
        <v>103.7</v>
      </c>
      <c r="J70" s="209">
        <v>103</v>
      </c>
      <c r="K70" s="209">
        <v>102.7</v>
      </c>
      <c r="L70" s="209">
        <v>102.5</v>
      </c>
      <c r="M70" s="188">
        <f t="shared" si="0"/>
        <v>617.7</v>
      </c>
      <c r="N70" s="13"/>
      <c r="P70" s="245"/>
      <c r="Q70" s="116"/>
    </row>
    <row r="71" spans="1:17" ht="13.5" customHeight="1">
      <c r="A71" s="124"/>
      <c r="B71" s="121"/>
      <c r="C71" s="121"/>
      <c r="D71" s="604"/>
      <c r="E71" s="568"/>
      <c r="F71" s="568"/>
      <c r="G71" s="210">
        <v>100</v>
      </c>
      <c r="H71" s="210">
        <v>100</v>
      </c>
      <c r="I71" s="206">
        <v>100</v>
      </c>
      <c r="J71" s="206">
        <v>99</v>
      </c>
      <c r="K71" s="206">
        <v>98</v>
      </c>
      <c r="L71" s="206">
        <v>98</v>
      </c>
      <c r="M71" s="213">
        <f t="shared" si="0"/>
        <v>595</v>
      </c>
      <c r="N71" s="13" t="s">
        <v>154</v>
      </c>
      <c r="O71" s="257" t="s">
        <v>213</v>
      </c>
      <c r="P71" s="245"/>
      <c r="Q71" s="116"/>
    </row>
    <row r="72" spans="1:17" ht="13.5" customHeight="1">
      <c r="A72" s="124">
        <v>6</v>
      </c>
      <c r="B72" s="121" t="s">
        <v>221</v>
      </c>
      <c r="C72" s="121"/>
      <c r="D72" s="604" t="s">
        <v>59</v>
      </c>
      <c r="E72" s="568" t="s">
        <v>586</v>
      </c>
      <c r="F72" s="568"/>
      <c r="G72" s="209">
        <v>102.4</v>
      </c>
      <c r="H72" s="209">
        <v>103.9</v>
      </c>
      <c r="I72" s="209">
        <v>101.2</v>
      </c>
      <c r="J72" s="209">
        <v>103.1</v>
      </c>
      <c r="K72" s="209">
        <v>101.5</v>
      </c>
      <c r="L72" s="209">
        <v>103.8</v>
      </c>
      <c r="M72" s="188">
        <f t="shared" si="0"/>
        <v>615.9</v>
      </c>
      <c r="O72" s="13"/>
      <c r="P72" s="245"/>
      <c r="Q72" s="116"/>
    </row>
    <row r="73" spans="1:17" ht="13.5" customHeight="1">
      <c r="A73" s="124"/>
      <c r="B73" s="121"/>
      <c r="C73" s="121"/>
      <c r="D73" s="604"/>
      <c r="E73" s="568"/>
      <c r="F73" s="568"/>
      <c r="G73" s="210">
        <v>98</v>
      </c>
      <c r="H73" s="210">
        <v>100</v>
      </c>
      <c r="I73" s="206">
        <v>98</v>
      </c>
      <c r="J73" s="206">
        <v>98</v>
      </c>
      <c r="K73" s="206">
        <v>98</v>
      </c>
      <c r="L73" s="206">
        <v>99</v>
      </c>
      <c r="M73" s="213">
        <f t="shared" si="0"/>
        <v>591</v>
      </c>
      <c r="N73" s="13" t="s">
        <v>16</v>
      </c>
      <c r="O73" s="13">
        <v>11</v>
      </c>
      <c r="P73" s="245"/>
      <c r="Q73" s="116"/>
    </row>
    <row r="74" spans="1:17" ht="13.5" customHeight="1">
      <c r="A74" s="124">
        <v>7</v>
      </c>
      <c r="B74" s="121" t="s">
        <v>84</v>
      </c>
      <c r="C74" s="121"/>
      <c r="D74" s="604" t="s">
        <v>188</v>
      </c>
      <c r="E74" s="568" t="s">
        <v>216</v>
      </c>
      <c r="F74" s="568"/>
      <c r="G74" s="209">
        <v>101.2</v>
      </c>
      <c r="H74" s="209">
        <v>103.8</v>
      </c>
      <c r="I74" s="209">
        <v>103.5</v>
      </c>
      <c r="J74" s="209">
        <v>102.7</v>
      </c>
      <c r="K74" s="209">
        <v>100</v>
      </c>
      <c r="L74" s="209">
        <v>103.9</v>
      </c>
      <c r="M74" s="188">
        <f t="shared" si="0"/>
        <v>615.1</v>
      </c>
      <c r="N74" s="13"/>
      <c r="O74" s="13"/>
      <c r="P74" s="245"/>
      <c r="Q74" s="116"/>
    </row>
    <row r="75" spans="1:17" ht="13.5" customHeight="1">
      <c r="A75" s="124"/>
      <c r="B75" s="121"/>
      <c r="C75" s="121"/>
      <c r="D75" s="604"/>
      <c r="E75" s="568"/>
      <c r="F75" s="568"/>
      <c r="G75" s="210">
        <v>96</v>
      </c>
      <c r="H75" s="210">
        <v>100</v>
      </c>
      <c r="I75" s="210">
        <v>100</v>
      </c>
      <c r="J75" s="206">
        <v>99</v>
      </c>
      <c r="K75" s="206">
        <v>96</v>
      </c>
      <c r="L75" s="206">
        <v>99</v>
      </c>
      <c r="M75" s="213">
        <f t="shared" si="0"/>
        <v>590</v>
      </c>
      <c r="N75" s="13" t="s">
        <v>72</v>
      </c>
      <c r="O75" s="13" t="s">
        <v>235</v>
      </c>
      <c r="P75" s="245"/>
      <c r="Q75" s="116"/>
    </row>
    <row r="76" spans="1:17" ht="13.5" customHeight="1">
      <c r="A76" s="124">
        <v>8</v>
      </c>
      <c r="B76" s="121" t="s">
        <v>71</v>
      </c>
      <c r="C76" s="121"/>
      <c r="D76" s="604" t="s">
        <v>410</v>
      </c>
      <c r="E76" s="568" t="s">
        <v>138</v>
      </c>
      <c r="F76" s="568"/>
      <c r="G76" s="209">
        <v>101.2</v>
      </c>
      <c r="H76" s="209">
        <v>101.7</v>
      </c>
      <c r="I76" s="209">
        <v>103.8</v>
      </c>
      <c r="J76" s="209">
        <v>102.3</v>
      </c>
      <c r="K76" s="209">
        <v>101.7</v>
      </c>
      <c r="L76" s="209">
        <v>103.5</v>
      </c>
      <c r="M76" s="188">
        <f t="shared" si="0"/>
        <v>614.2</v>
      </c>
      <c r="N76" s="13"/>
      <c r="O76" s="13"/>
      <c r="P76" s="245"/>
      <c r="Q76" s="116"/>
    </row>
    <row r="77" spans="1:17" ht="13.5" customHeight="1">
      <c r="A77" s="124"/>
      <c r="B77" s="121"/>
      <c r="C77" s="121"/>
      <c r="D77" s="604"/>
      <c r="E77" s="568"/>
      <c r="F77" s="568"/>
      <c r="G77" s="210">
        <v>97</v>
      </c>
      <c r="H77" s="210">
        <v>98</v>
      </c>
      <c r="I77" s="206">
        <v>100</v>
      </c>
      <c r="J77" s="206">
        <v>99</v>
      </c>
      <c r="K77" s="206">
        <v>97</v>
      </c>
      <c r="L77" s="206">
        <v>99</v>
      </c>
      <c r="M77" s="213">
        <f t="shared" si="0"/>
        <v>590</v>
      </c>
      <c r="N77" s="13" t="s">
        <v>72</v>
      </c>
      <c r="O77" s="13">
        <v>9</v>
      </c>
      <c r="P77" s="245"/>
      <c r="Q77" s="116"/>
    </row>
    <row r="78" spans="1:17" ht="13.5" customHeight="1">
      <c r="A78" s="124">
        <v>9</v>
      </c>
      <c r="B78" s="121" t="s">
        <v>147</v>
      </c>
      <c r="C78" s="121"/>
      <c r="D78" s="604" t="s">
        <v>69</v>
      </c>
      <c r="E78" s="568" t="s">
        <v>523</v>
      </c>
      <c r="F78" s="568"/>
      <c r="G78" s="209">
        <v>102.8</v>
      </c>
      <c r="H78" s="209">
        <v>101.7</v>
      </c>
      <c r="I78" s="209">
        <v>101.3</v>
      </c>
      <c r="J78" s="209">
        <v>102.2</v>
      </c>
      <c r="K78" s="209">
        <v>103.4</v>
      </c>
      <c r="L78" s="209">
        <v>102.5</v>
      </c>
      <c r="M78" s="188">
        <f t="shared" si="0"/>
        <v>613.9</v>
      </c>
      <c r="O78" s="13"/>
      <c r="P78" s="245"/>
      <c r="Q78" s="116"/>
    </row>
    <row r="79" spans="1:17" ht="13.5" customHeight="1">
      <c r="A79" s="124"/>
      <c r="B79" s="121"/>
      <c r="C79" s="121"/>
      <c r="D79" s="604"/>
      <c r="E79" s="568"/>
      <c r="F79" s="568"/>
      <c r="G79" s="210">
        <v>99</v>
      </c>
      <c r="H79" s="210">
        <v>97</v>
      </c>
      <c r="I79" s="206">
        <v>97</v>
      </c>
      <c r="J79" s="206">
        <v>100</v>
      </c>
      <c r="K79" s="206">
        <v>98</v>
      </c>
      <c r="L79" s="206">
        <v>97</v>
      </c>
      <c r="M79" s="213">
        <f t="shared" si="0"/>
        <v>588</v>
      </c>
      <c r="N79" s="13" t="s">
        <v>72</v>
      </c>
      <c r="O79" s="13">
        <v>5</v>
      </c>
      <c r="P79" s="245"/>
      <c r="Q79" s="116"/>
    </row>
    <row r="80" spans="1:17" ht="13.5" customHeight="1">
      <c r="A80" s="124">
        <v>10</v>
      </c>
      <c r="B80" s="121" t="s">
        <v>139</v>
      </c>
      <c r="C80" s="121"/>
      <c r="D80" s="604" t="s">
        <v>559</v>
      </c>
      <c r="E80" s="568" t="s">
        <v>30</v>
      </c>
      <c r="F80" s="568"/>
      <c r="G80" s="209">
        <v>101.8</v>
      </c>
      <c r="H80" s="209">
        <v>101.6</v>
      </c>
      <c r="I80" s="209">
        <v>101.3</v>
      </c>
      <c r="J80" s="209">
        <v>101.5</v>
      </c>
      <c r="K80" s="209">
        <v>102.4</v>
      </c>
      <c r="L80" s="209">
        <v>102.6</v>
      </c>
      <c r="M80" s="188">
        <f t="shared" si="0"/>
        <v>611.2</v>
      </c>
      <c r="N80" s="13"/>
      <c r="O80" s="13"/>
      <c r="P80" s="245"/>
      <c r="Q80" s="116"/>
    </row>
    <row r="81" spans="1:17" ht="13.5" customHeight="1">
      <c r="A81" s="124"/>
      <c r="B81" s="121"/>
      <c r="C81" s="121"/>
      <c r="D81" s="604"/>
      <c r="E81" s="568"/>
      <c r="F81" s="568"/>
      <c r="G81" s="210">
        <v>97</v>
      </c>
      <c r="H81" s="210">
        <v>96</v>
      </c>
      <c r="I81" s="206">
        <v>97</v>
      </c>
      <c r="J81" s="206">
        <v>97</v>
      </c>
      <c r="K81" s="206">
        <v>98</v>
      </c>
      <c r="L81" s="206">
        <v>98</v>
      </c>
      <c r="M81" s="213">
        <f t="shared" si="0"/>
        <v>583</v>
      </c>
      <c r="N81" s="13">
        <v>1</v>
      </c>
      <c r="O81" s="13">
        <v>4</v>
      </c>
      <c r="P81" s="245"/>
      <c r="Q81" s="116"/>
    </row>
    <row r="82" spans="1:17" ht="13.5" customHeight="1">
      <c r="A82" s="124">
        <v>11</v>
      </c>
      <c r="B82" s="121" t="s">
        <v>502</v>
      </c>
      <c r="C82" s="121"/>
      <c r="D82" s="604" t="s">
        <v>227</v>
      </c>
      <c r="E82" s="568" t="s">
        <v>216</v>
      </c>
      <c r="F82" s="568"/>
      <c r="G82" s="209">
        <v>102.1</v>
      </c>
      <c r="H82" s="209">
        <v>102.7</v>
      </c>
      <c r="I82" s="209">
        <v>102</v>
      </c>
      <c r="J82" s="209">
        <v>100.4</v>
      </c>
      <c r="K82" s="209">
        <v>101.9</v>
      </c>
      <c r="L82" s="209">
        <v>101.4</v>
      </c>
      <c r="M82" s="188">
        <f t="shared" si="0"/>
        <v>610.5</v>
      </c>
      <c r="N82" s="13"/>
      <c r="O82" s="13"/>
      <c r="P82" s="245"/>
      <c r="Q82" s="116"/>
    </row>
    <row r="83" spans="1:17" ht="13.5" customHeight="1">
      <c r="A83" s="124"/>
      <c r="B83" s="121"/>
      <c r="C83" s="121"/>
      <c r="D83" s="604"/>
      <c r="E83" s="568"/>
      <c r="F83" s="568"/>
      <c r="G83" s="210">
        <v>97</v>
      </c>
      <c r="H83" s="210">
        <v>99</v>
      </c>
      <c r="I83" s="206">
        <v>98</v>
      </c>
      <c r="J83" s="206">
        <v>96</v>
      </c>
      <c r="K83" s="206">
        <v>96</v>
      </c>
      <c r="L83" s="206">
        <v>97</v>
      </c>
      <c r="M83" s="213">
        <f t="shared" si="0"/>
        <v>583</v>
      </c>
      <c r="N83" s="13">
        <v>1</v>
      </c>
      <c r="O83" s="13">
        <v>3</v>
      </c>
      <c r="P83" s="245"/>
      <c r="Q83" s="116"/>
    </row>
    <row r="84" spans="1:17" ht="13.5" customHeight="1">
      <c r="A84" s="124">
        <v>12</v>
      </c>
      <c r="B84" s="121" t="s">
        <v>190</v>
      </c>
      <c r="C84" s="121"/>
      <c r="D84" s="604" t="s">
        <v>61</v>
      </c>
      <c r="E84" s="568" t="s">
        <v>160</v>
      </c>
      <c r="F84" s="568"/>
      <c r="G84" s="209">
        <v>99.5</v>
      </c>
      <c r="H84" s="209">
        <v>100.9</v>
      </c>
      <c r="I84" s="209">
        <v>102.7</v>
      </c>
      <c r="J84" s="209">
        <v>99.8</v>
      </c>
      <c r="K84" s="209">
        <v>102.4</v>
      </c>
      <c r="L84" s="209">
        <v>104.2</v>
      </c>
      <c r="M84" s="188">
        <f t="shared" si="0"/>
        <v>609.5000000000001</v>
      </c>
      <c r="P84" s="245"/>
      <c r="Q84" s="116"/>
    </row>
    <row r="85" spans="1:17" ht="13.5" customHeight="1">
      <c r="A85" s="124"/>
      <c r="B85" s="121"/>
      <c r="C85" s="121"/>
      <c r="D85" s="604"/>
      <c r="E85" s="568"/>
      <c r="F85" s="568"/>
      <c r="G85" s="210">
        <v>93</v>
      </c>
      <c r="H85" s="210">
        <v>95</v>
      </c>
      <c r="I85" s="206">
        <v>97</v>
      </c>
      <c r="J85" s="206">
        <v>95</v>
      </c>
      <c r="K85" s="206">
        <v>98</v>
      </c>
      <c r="L85" s="206">
        <v>99</v>
      </c>
      <c r="M85" s="213">
        <f t="shared" si="0"/>
        <v>577</v>
      </c>
      <c r="N85" s="13">
        <v>2</v>
      </c>
      <c r="O85" s="13" t="s">
        <v>235</v>
      </c>
      <c r="P85" s="245"/>
      <c r="Q85" s="116"/>
    </row>
    <row r="86" spans="1:17" ht="13.5" customHeight="1">
      <c r="A86" s="124">
        <v>13</v>
      </c>
      <c r="B86" s="121" t="s">
        <v>514</v>
      </c>
      <c r="C86" s="121"/>
      <c r="D86" s="604" t="s">
        <v>227</v>
      </c>
      <c r="E86" s="568" t="s">
        <v>120</v>
      </c>
      <c r="F86" s="568"/>
      <c r="G86" s="209">
        <v>102.8</v>
      </c>
      <c r="H86" s="209">
        <v>99.3</v>
      </c>
      <c r="I86" s="209">
        <v>102.2</v>
      </c>
      <c r="J86" s="209">
        <v>100.3</v>
      </c>
      <c r="K86" s="209">
        <v>103.2</v>
      </c>
      <c r="L86" s="209">
        <v>101.4</v>
      </c>
      <c r="M86" s="188">
        <f t="shared" si="0"/>
        <v>609.2</v>
      </c>
      <c r="O86" s="13"/>
      <c r="P86" s="245"/>
      <c r="Q86" s="116"/>
    </row>
    <row r="87" spans="1:17" ht="13.5" customHeight="1">
      <c r="A87" s="124"/>
      <c r="B87" s="121"/>
      <c r="C87" s="121"/>
      <c r="D87" s="604"/>
      <c r="E87" s="568"/>
      <c r="F87" s="568"/>
      <c r="G87" s="210">
        <v>99</v>
      </c>
      <c r="H87" s="210">
        <v>94</v>
      </c>
      <c r="I87" s="206">
        <v>98</v>
      </c>
      <c r="J87" s="206">
        <v>96</v>
      </c>
      <c r="K87" s="206">
        <v>100</v>
      </c>
      <c r="L87" s="206">
        <v>96</v>
      </c>
      <c r="M87" s="213">
        <f t="shared" si="0"/>
        <v>583</v>
      </c>
      <c r="N87" s="13">
        <v>1</v>
      </c>
      <c r="O87" s="13" t="s">
        <v>235</v>
      </c>
      <c r="P87" s="245"/>
      <c r="Q87" s="116"/>
    </row>
    <row r="88" spans="1:17" ht="13.5" customHeight="1">
      <c r="A88" s="124">
        <v>14</v>
      </c>
      <c r="B88" s="121" t="s">
        <v>73</v>
      </c>
      <c r="C88" s="121"/>
      <c r="D88" s="604" t="s">
        <v>80</v>
      </c>
      <c r="E88" s="568" t="s">
        <v>174</v>
      </c>
      <c r="F88" s="568"/>
      <c r="G88" s="209">
        <v>99.6</v>
      </c>
      <c r="H88" s="209">
        <v>101.4</v>
      </c>
      <c r="I88" s="209">
        <v>100</v>
      </c>
      <c r="J88" s="209">
        <v>102.1</v>
      </c>
      <c r="K88" s="209">
        <v>103.8</v>
      </c>
      <c r="L88" s="209">
        <v>101.4</v>
      </c>
      <c r="M88" s="188">
        <f t="shared" si="0"/>
        <v>608.3000000000001</v>
      </c>
      <c r="N88" s="13"/>
      <c r="O88" s="13"/>
      <c r="P88" s="245"/>
      <c r="Q88" s="246"/>
    </row>
    <row r="89" spans="1:17" ht="13.5" customHeight="1">
      <c r="A89" s="124"/>
      <c r="B89" s="121"/>
      <c r="C89" s="121"/>
      <c r="D89" s="604"/>
      <c r="E89" s="568"/>
      <c r="F89" s="568"/>
      <c r="G89" s="210">
        <v>94</v>
      </c>
      <c r="H89" s="210">
        <v>98</v>
      </c>
      <c r="I89" s="206">
        <v>94</v>
      </c>
      <c r="J89" s="206">
        <v>97</v>
      </c>
      <c r="K89" s="206">
        <v>100</v>
      </c>
      <c r="L89" s="206">
        <v>97</v>
      </c>
      <c r="M89" s="213">
        <f t="shared" si="0"/>
        <v>580</v>
      </c>
      <c r="N89" s="13">
        <v>1</v>
      </c>
      <c r="O89" s="13" t="s">
        <v>45</v>
      </c>
      <c r="P89" s="245"/>
      <c r="Q89" s="246"/>
    </row>
    <row r="90" spans="1:17" ht="13.5" customHeight="1">
      <c r="A90" s="124">
        <v>16</v>
      </c>
      <c r="B90" s="121" t="s">
        <v>506</v>
      </c>
      <c r="C90" s="121"/>
      <c r="D90" s="604" t="s">
        <v>164</v>
      </c>
      <c r="E90" s="568" t="s">
        <v>507</v>
      </c>
      <c r="F90" s="568"/>
      <c r="G90" s="209">
        <v>101.3</v>
      </c>
      <c r="H90" s="209">
        <v>102.9</v>
      </c>
      <c r="I90" s="209">
        <v>99.8</v>
      </c>
      <c r="J90" s="209">
        <v>99.9</v>
      </c>
      <c r="K90" s="209">
        <v>101.6</v>
      </c>
      <c r="L90" s="209">
        <v>100.4</v>
      </c>
      <c r="M90" s="188">
        <f t="shared" si="0"/>
        <v>605.9</v>
      </c>
      <c r="N90" s="13"/>
      <c r="P90" s="245"/>
      <c r="Q90" s="246"/>
    </row>
    <row r="91" spans="1:17" ht="13.5" customHeight="1">
      <c r="A91" s="124"/>
      <c r="B91" s="121"/>
      <c r="C91" s="121"/>
      <c r="D91" s="604"/>
      <c r="E91" s="568"/>
      <c r="F91" s="568"/>
      <c r="G91" s="210">
        <v>98</v>
      </c>
      <c r="H91" s="210">
        <v>99</v>
      </c>
      <c r="I91" s="206">
        <v>95</v>
      </c>
      <c r="J91" s="206">
        <v>96</v>
      </c>
      <c r="K91" s="206">
        <v>97</v>
      </c>
      <c r="L91" s="206">
        <v>96</v>
      </c>
      <c r="M91" s="213">
        <f t="shared" si="0"/>
        <v>581</v>
      </c>
      <c r="N91" s="13">
        <v>1</v>
      </c>
      <c r="O91" s="13">
        <v>2</v>
      </c>
      <c r="P91" s="245"/>
      <c r="Q91" s="246"/>
    </row>
    <row r="92" spans="1:17" ht="13.5" customHeight="1">
      <c r="A92" s="124">
        <v>17</v>
      </c>
      <c r="B92" s="121" t="s">
        <v>522</v>
      </c>
      <c r="C92" s="121"/>
      <c r="D92" s="604" t="s">
        <v>70</v>
      </c>
      <c r="E92" s="568" t="s">
        <v>480</v>
      </c>
      <c r="F92" s="568"/>
      <c r="G92" s="209">
        <v>100</v>
      </c>
      <c r="H92" s="209">
        <v>102.1</v>
      </c>
      <c r="I92" s="209">
        <v>99.4</v>
      </c>
      <c r="J92" s="209">
        <v>101.5</v>
      </c>
      <c r="K92" s="209">
        <v>97.8</v>
      </c>
      <c r="L92" s="209">
        <v>99</v>
      </c>
      <c r="M92" s="188">
        <f t="shared" si="0"/>
        <v>599.8</v>
      </c>
      <c r="N92" s="13"/>
      <c r="O92" s="13"/>
      <c r="P92" s="245"/>
      <c r="Q92" s="246"/>
    </row>
    <row r="93" spans="1:17" ht="13.5" customHeight="1">
      <c r="A93" s="124"/>
      <c r="B93" s="121"/>
      <c r="C93" s="121"/>
      <c r="D93" s="604"/>
      <c r="E93" s="568"/>
      <c r="F93" s="568"/>
      <c r="G93" s="210">
        <v>95</v>
      </c>
      <c r="H93" s="210">
        <v>97</v>
      </c>
      <c r="I93" s="206">
        <v>94</v>
      </c>
      <c r="J93" s="206">
        <v>96</v>
      </c>
      <c r="K93" s="206">
        <v>94</v>
      </c>
      <c r="L93" s="206">
        <v>93</v>
      </c>
      <c r="M93" s="213">
        <f t="shared" si="0"/>
        <v>569</v>
      </c>
      <c r="N93" s="13" t="s">
        <v>45</v>
      </c>
      <c r="O93" s="13" t="s">
        <v>45</v>
      </c>
      <c r="P93" s="245"/>
      <c r="Q93" s="246"/>
    </row>
    <row r="94" spans="1:17" ht="13.5" customHeight="1">
      <c r="A94" s="124">
        <v>19</v>
      </c>
      <c r="B94" s="121" t="s">
        <v>513</v>
      </c>
      <c r="C94" s="121"/>
      <c r="D94" s="604" t="s">
        <v>191</v>
      </c>
      <c r="E94" s="568" t="s">
        <v>480</v>
      </c>
      <c r="F94" s="568"/>
      <c r="G94" s="209">
        <v>99.3</v>
      </c>
      <c r="H94" s="209">
        <v>98</v>
      </c>
      <c r="I94" s="209">
        <v>98.9</v>
      </c>
      <c r="J94" s="209">
        <v>100.7</v>
      </c>
      <c r="K94" s="209">
        <v>96</v>
      </c>
      <c r="L94" s="209">
        <v>101</v>
      </c>
      <c r="M94" s="188">
        <f t="shared" si="0"/>
        <v>593.9000000000001</v>
      </c>
      <c r="N94" s="13"/>
      <c r="O94" s="13"/>
      <c r="P94" s="245"/>
      <c r="Q94" s="246"/>
    </row>
    <row r="95" spans="1:17" ht="13.5" customHeight="1">
      <c r="A95" s="124"/>
      <c r="B95" s="121"/>
      <c r="C95" s="121"/>
      <c r="D95" s="604"/>
      <c r="E95" s="568"/>
      <c r="F95" s="568"/>
      <c r="G95" s="210">
        <v>97</v>
      </c>
      <c r="H95" s="210">
        <v>93</v>
      </c>
      <c r="I95" s="206">
        <v>95</v>
      </c>
      <c r="J95" s="206">
        <v>96</v>
      </c>
      <c r="K95" s="206">
        <v>91</v>
      </c>
      <c r="L95" s="206">
        <v>96</v>
      </c>
      <c r="M95" s="213">
        <f t="shared" si="0"/>
        <v>568</v>
      </c>
      <c r="N95" s="13" t="s">
        <v>45</v>
      </c>
      <c r="O95" s="13" t="s">
        <v>45</v>
      </c>
      <c r="P95" s="245"/>
      <c r="Q95" s="246"/>
    </row>
    <row r="96" spans="1:17" ht="13.5" customHeight="1">
      <c r="A96" s="124">
        <v>20</v>
      </c>
      <c r="B96" s="121" t="s">
        <v>200</v>
      </c>
      <c r="C96" s="121"/>
      <c r="D96" s="604" t="s">
        <v>186</v>
      </c>
      <c r="E96" s="568" t="s">
        <v>197</v>
      </c>
      <c r="F96" s="568"/>
      <c r="G96" s="209">
        <v>98.1</v>
      </c>
      <c r="H96" s="209">
        <v>98.6</v>
      </c>
      <c r="I96" s="209">
        <v>98.1</v>
      </c>
      <c r="J96" s="209">
        <v>97.7</v>
      </c>
      <c r="K96" s="209">
        <v>100.2</v>
      </c>
      <c r="L96" s="209">
        <v>99.8</v>
      </c>
      <c r="M96" s="188">
        <f t="shared" si="0"/>
        <v>592.4999999999999</v>
      </c>
      <c r="N96" s="13"/>
      <c r="O96" s="13"/>
      <c r="P96" s="245"/>
      <c r="Q96" s="157"/>
    </row>
    <row r="97" spans="1:17" ht="13.5" customHeight="1">
      <c r="A97" s="124"/>
      <c r="B97" s="121"/>
      <c r="C97" s="121"/>
      <c r="D97" s="604"/>
      <c r="E97" s="568"/>
      <c r="F97" s="568"/>
      <c r="G97" s="210">
        <v>95</v>
      </c>
      <c r="H97" s="210">
        <v>94</v>
      </c>
      <c r="I97" s="206">
        <v>94</v>
      </c>
      <c r="J97" s="206">
        <v>94</v>
      </c>
      <c r="K97" s="206">
        <v>96</v>
      </c>
      <c r="L97" s="206">
        <v>95</v>
      </c>
      <c r="M97" s="213">
        <f t="shared" si="0"/>
        <v>568</v>
      </c>
      <c r="N97" s="13" t="s">
        <v>45</v>
      </c>
      <c r="O97" s="13" t="s">
        <v>235</v>
      </c>
      <c r="P97" s="245"/>
      <c r="Q97" s="157"/>
    </row>
    <row r="98" spans="1:17" ht="13.5" customHeight="1">
      <c r="A98" s="124">
        <v>21</v>
      </c>
      <c r="B98" s="121" t="s">
        <v>508</v>
      </c>
      <c r="C98" s="121"/>
      <c r="D98" s="604" t="s">
        <v>70</v>
      </c>
      <c r="E98" s="568" t="s">
        <v>509</v>
      </c>
      <c r="F98" s="568"/>
      <c r="G98" s="209">
        <v>95.9</v>
      </c>
      <c r="H98" s="209">
        <v>101.3</v>
      </c>
      <c r="I98" s="209">
        <v>98.9</v>
      </c>
      <c r="J98" s="209">
        <v>95.3</v>
      </c>
      <c r="K98" s="209">
        <v>93.9</v>
      </c>
      <c r="L98" s="209">
        <v>96.6</v>
      </c>
      <c r="M98" s="188">
        <f t="shared" si="0"/>
        <v>581.9000000000001</v>
      </c>
      <c r="N98" s="13"/>
      <c r="O98" s="13"/>
      <c r="P98" s="245"/>
      <c r="Q98" s="157"/>
    </row>
    <row r="99" spans="1:17" ht="13.5" customHeight="1">
      <c r="A99" s="124"/>
      <c r="B99" s="121"/>
      <c r="C99" s="121"/>
      <c r="D99" s="604"/>
      <c r="E99" s="568"/>
      <c r="F99" s="568"/>
      <c r="G99" s="210">
        <v>92</v>
      </c>
      <c r="H99" s="210">
        <v>97</v>
      </c>
      <c r="I99" s="206">
        <v>95</v>
      </c>
      <c r="J99" s="206">
        <v>91</v>
      </c>
      <c r="K99" s="206">
        <v>89</v>
      </c>
      <c r="L99" s="206">
        <v>91</v>
      </c>
      <c r="M99" s="213">
        <f t="shared" si="0"/>
        <v>555</v>
      </c>
      <c r="N99" s="13" t="s">
        <v>45</v>
      </c>
      <c r="O99" s="13" t="s">
        <v>45</v>
      </c>
      <c r="P99" s="245"/>
      <c r="Q99" s="157"/>
    </row>
    <row r="100" spans="1:17" ht="13.5" customHeight="1">
      <c r="A100" s="124">
        <v>22</v>
      </c>
      <c r="B100" s="121" t="s">
        <v>519</v>
      </c>
      <c r="C100" s="121"/>
      <c r="D100" s="604" t="s">
        <v>520</v>
      </c>
      <c r="E100" s="568" t="s">
        <v>521</v>
      </c>
      <c r="F100" s="568"/>
      <c r="G100" s="209">
        <v>94.8</v>
      </c>
      <c r="H100" s="209">
        <v>99.7</v>
      </c>
      <c r="I100" s="209">
        <v>93</v>
      </c>
      <c r="J100" s="209">
        <v>95.3</v>
      </c>
      <c r="K100" s="209">
        <v>92.4</v>
      </c>
      <c r="L100" s="209">
        <v>91.9</v>
      </c>
      <c r="M100" s="188">
        <f t="shared" si="0"/>
        <v>567.1</v>
      </c>
      <c r="P100" s="245"/>
      <c r="Q100" s="157"/>
    </row>
    <row r="101" spans="1:17" ht="13.5" customHeight="1">
      <c r="A101" s="124"/>
      <c r="B101" s="121"/>
      <c r="C101" s="121"/>
      <c r="D101" s="604"/>
      <c r="E101" s="568"/>
      <c r="F101" s="568"/>
      <c r="G101" s="210">
        <v>92</v>
      </c>
      <c r="H101" s="210">
        <v>94</v>
      </c>
      <c r="I101" s="206">
        <v>87</v>
      </c>
      <c r="J101" s="206">
        <v>92</v>
      </c>
      <c r="K101" s="206">
        <v>88</v>
      </c>
      <c r="L101" s="206">
        <v>88</v>
      </c>
      <c r="M101" s="213">
        <f t="shared" si="0"/>
        <v>541</v>
      </c>
      <c r="N101" s="13" t="s">
        <v>45</v>
      </c>
      <c r="O101" s="13" t="s">
        <v>45</v>
      </c>
      <c r="P101" s="245"/>
      <c r="Q101" s="157"/>
    </row>
    <row r="102" spans="1:17" ht="18" customHeight="1">
      <c r="A102" s="124"/>
      <c r="B102" s="121"/>
      <c r="C102" s="121"/>
      <c r="D102" s="169"/>
      <c r="E102" s="312"/>
      <c r="F102" s="312"/>
      <c r="G102" s="210"/>
      <c r="H102" s="210"/>
      <c r="I102" s="206"/>
      <c r="J102" s="206"/>
      <c r="K102" s="206"/>
      <c r="L102" s="206"/>
      <c r="M102" s="213"/>
      <c r="N102" s="13"/>
      <c r="P102" s="245"/>
      <c r="Q102" s="157"/>
    </row>
    <row r="103" spans="1:17" ht="18" customHeight="1">
      <c r="A103" s="159"/>
      <c r="B103" s="73"/>
      <c r="C103" s="116" t="s">
        <v>357</v>
      </c>
      <c r="D103" s="308"/>
      <c r="E103" s="356"/>
      <c r="F103" s="356"/>
      <c r="G103" s="363"/>
      <c r="H103" s="363"/>
      <c r="I103" s="363"/>
      <c r="J103" s="158"/>
      <c r="K103" s="328"/>
      <c r="L103" s="100"/>
      <c r="M103" s="213"/>
      <c r="N103" s="13"/>
      <c r="O103" s="13"/>
      <c r="P103" s="245"/>
      <c r="Q103" s="157"/>
    </row>
    <row r="104" spans="1:17" ht="16.5" customHeight="1">
      <c r="A104" s="159">
        <v>1</v>
      </c>
      <c r="B104" s="73" t="s">
        <v>587</v>
      </c>
      <c r="H104" s="363"/>
      <c r="I104" s="363"/>
      <c r="J104" s="431" t="s">
        <v>588</v>
      </c>
      <c r="L104" s="100"/>
      <c r="M104" s="188"/>
      <c r="N104" s="13"/>
      <c r="O104" s="13"/>
      <c r="P104" s="245"/>
      <c r="Q104" s="157"/>
    </row>
    <row r="105" spans="1:17" ht="18" customHeight="1">
      <c r="A105" s="159">
        <v>2</v>
      </c>
      <c r="B105" s="73" t="s">
        <v>547</v>
      </c>
      <c r="C105" s="116"/>
      <c r="D105" s="308"/>
      <c r="E105" s="356"/>
      <c r="F105" s="356"/>
      <c r="G105" s="363"/>
      <c r="H105" s="363"/>
      <c r="I105" s="363"/>
      <c r="J105" s="431" t="s">
        <v>589</v>
      </c>
      <c r="M105" s="213"/>
      <c r="N105" s="13"/>
      <c r="O105" s="13"/>
      <c r="P105" s="245"/>
      <c r="Q105" s="157"/>
    </row>
    <row r="106" spans="1:17" ht="18" customHeight="1">
      <c r="A106" s="159">
        <v>3</v>
      </c>
      <c r="B106" s="73" t="s">
        <v>590</v>
      </c>
      <c r="C106" s="116"/>
      <c r="D106" s="308"/>
      <c r="E106" s="356"/>
      <c r="F106" s="356"/>
      <c r="G106" s="363"/>
      <c r="H106" s="363"/>
      <c r="I106" s="363"/>
      <c r="J106" s="431" t="s">
        <v>591</v>
      </c>
      <c r="L106" s="100"/>
      <c r="M106" s="351"/>
      <c r="N106" s="13"/>
      <c r="O106" s="13"/>
      <c r="P106" s="245"/>
      <c r="Q106" s="157"/>
    </row>
    <row r="107" spans="1:17" ht="18" customHeight="1">
      <c r="A107" s="159">
        <v>4</v>
      </c>
      <c r="B107" s="73" t="s">
        <v>553</v>
      </c>
      <c r="C107" s="116"/>
      <c r="D107" s="308"/>
      <c r="E107" s="356"/>
      <c r="F107" s="356"/>
      <c r="G107" s="363"/>
      <c r="H107" s="363"/>
      <c r="I107" s="363"/>
      <c r="J107" s="431" t="s">
        <v>592</v>
      </c>
      <c r="L107" s="100"/>
      <c r="N107" s="13"/>
      <c r="O107" s="13"/>
      <c r="P107" s="245"/>
      <c r="Q107" s="157"/>
    </row>
    <row r="108" spans="1:17" ht="18" customHeight="1">
      <c r="A108" s="159">
        <v>5</v>
      </c>
      <c r="B108" s="73" t="s">
        <v>533</v>
      </c>
      <c r="C108" s="116"/>
      <c r="D108" s="308"/>
      <c r="E108" s="356"/>
      <c r="F108" s="356"/>
      <c r="G108" s="363"/>
      <c r="H108" s="363"/>
      <c r="I108" s="363"/>
      <c r="J108" s="431" t="s">
        <v>593</v>
      </c>
      <c r="L108" s="100"/>
      <c r="M108" s="188"/>
      <c r="N108" s="13"/>
      <c r="P108" s="245"/>
      <c r="Q108" s="157"/>
    </row>
    <row r="109" spans="2:17" ht="18" customHeight="1">
      <c r="B109" s="121"/>
      <c r="C109" s="121"/>
      <c r="D109" s="321"/>
      <c r="E109" s="312"/>
      <c r="F109" s="312"/>
      <c r="G109" s="209"/>
      <c r="H109" s="209"/>
      <c r="I109" s="209"/>
      <c r="J109" s="209"/>
      <c r="K109" s="209"/>
      <c r="L109" s="209"/>
      <c r="M109" s="188"/>
      <c r="N109" s="13"/>
      <c r="O109" s="13"/>
      <c r="P109" s="245"/>
      <c r="Q109" s="157"/>
    </row>
    <row r="110" spans="1:17" ht="18" customHeight="1">
      <c r="A110" s="124"/>
      <c r="L110" s="100"/>
      <c r="M110" s="213"/>
      <c r="N110" s="13"/>
      <c r="O110" s="13"/>
      <c r="P110" s="245"/>
      <c r="Q110" s="157"/>
    </row>
    <row r="111" spans="5:17" ht="12.75">
      <c r="E111" s="55"/>
      <c r="F111" s="55"/>
      <c r="P111" s="157"/>
      <c r="Q111" s="157"/>
    </row>
    <row r="112" spans="5:17" ht="12.75">
      <c r="E112" s="55"/>
      <c r="F112" s="55"/>
      <c r="P112" s="157"/>
      <c r="Q112" s="157"/>
    </row>
    <row r="113" spans="2:17" ht="15.75">
      <c r="B113" s="121"/>
      <c r="C113" s="121"/>
      <c r="D113" s="169"/>
      <c r="E113" s="568"/>
      <c r="F113" s="568"/>
      <c r="P113" s="157"/>
      <c r="Q113" s="157"/>
    </row>
    <row r="114" spans="5:17" ht="12.75">
      <c r="E114" s="55"/>
      <c r="F114" s="55"/>
      <c r="P114" s="157"/>
      <c r="Q114" s="157"/>
    </row>
    <row r="115" spans="2:17" ht="15.75">
      <c r="B115" s="121"/>
      <c r="C115" s="121"/>
      <c r="D115" s="182"/>
      <c r="E115" s="189"/>
      <c r="F115" s="55"/>
      <c r="P115" s="157"/>
      <c r="Q115" s="157"/>
    </row>
    <row r="116" spans="5:17" ht="12.75">
      <c r="E116" s="55"/>
      <c r="F116" s="55"/>
      <c r="P116" s="157"/>
      <c r="Q116" s="157"/>
    </row>
    <row r="117" spans="5:17" ht="12.75">
      <c r="E117" s="55"/>
      <c r="F117" s="55"/>
      <c r="P117" s="157"/>
      <c r="Q117" s="157"/>
    </row>
    <row r="118" spans="1:17" ht="15.75">
      <c r="A118" s="119"/>
      <c r="B118" s="121"/>
      <c r="D118" s="182"/>
      <c r="E118" s="189"/>
      <c r="F118" s="189"/>
      <c r="G118" s="209"/>
      <c r="H118" s="209"/>
      <c r="I118" s="209"/>
      <c r="J118" s="209"/>
      <c r="K118" s="209"/>
      <c r="L118" s="209"/>
      <c r="M118" s="188"/>
      <c r="N118" s="114"/>
      <c r="O118" s="78"/>
      <c r="P118" s="157"/>
      <c r="Q118" s="157"/>
    </row>
    <row r="119" spans="1:17" ht="15.75">
      <c r="A119" s="119"/>
      <c r="B119" s="121"/>
      <c r="D119" s="182"/>
      <c r="E119" s="189"/>
      <c r="F119" s="189"/>
      <c r="G119" s="210"/>
      <c r="H119" s="210"/>
      <c r="I119" s="210"/>
      <c r="J119" s="210"/>
      <c r="K119" s="212"/>
      <c r="L119" s="212"/>
      <c r="M119" s="127"/>
      <c r="N119" s="216"/>
      <c r="O119" s="78"/>
      <c r="P119" s="157"/>
      <c r="Q119" s="157"/>
    </row>
    <row r="120" spans="1:17" ht="24" customHeight="1">
      <c r="A120" s="119"/>
      <c r="B120" s="121"/>
      <c r="D120" s="182"/>
      <c r="E120" s="189"/>
      <c r="F120" s="189"/>
      <c r="G120" s="209"/>
      <c r="H120" s="209"/>
      <c r="I120" s="209"/>
      <c r="J120" s="209"/>
      <c r="K120" s="209"/>
      <c r="L120" s="209"/>
      <c r="M120" s="188"/>
      <c r="N120" s="114"/>
      <c r="O120" s="78"/>
      <c r="P120" s="157"/>
      <c r="Q120" s="157"/>
    </row>
    <row r="121" spans="1:17" ht="15.75">
      <c r="A121" s="119"/>
      <c r="B121" s="121"/>
      <c r="D121" s="182"/>
      <c r="E121" s="189"/>
      <c r="F121" s="189"/>
      <c r="G121" s="210"/>
      <c r="H121" s="210"/>
      <c r="I121" s="210"/>
      <c r="J121" s="210"/>
      <c r="K121" s="212"/>
      <c r="L121" s="212"/>
      <c r="M121" s="127"/>
      <c r="N121" s="114"/>
      <c r="O121" s="78"/>
      <c r="P121" s="157"/>
      <c r="Q121" s="157"/>
    </row>
    <row r="122" spans="1:17" ht="24" customHeight="1">
      <c r="A122" s="119"/>
      <c r="B122" s="121"/>
      <c r="D122" s="115"/>
      <c r="E122" s="189"/>
      <c r="F122" s="189"/>
      <c r="G122" s="209"/>
      <c r="H122" s="209"/>
      <c r="I122" s="209"/>
      <c r="J122" s="209"/>
      <c r="K122" s="209"/>
      <c r="L122" s="209"/>
      <c r="M122" s="188"/>
      <c r="N122" s="114"/>
      <c r="O122" s="78"/>
      <c r="P122" s="157"/>
      <c r="Q122" s="157"/>
    </row>
    <row r="123" spans="1:17" ht="15.75">
      <c r="A123" s="119"/>
      <c r="B123" s="121"/>
      <c r="D123" s="115"/>
      <c r="E123" s="189"/>
      <c r="F123" s="189"/>
      <c r="G123" s="210"/>
      <c r="H123" s="210"/>
      <c r="I123" s="210"/>
      <c r="J123" s="210"/>
      <c r="K123" s="212"/>
      <c r="L123" s="212"/>
      <c r="M123" s="127"/>
      <c r="N123" s="114"/>
      <c r="O123" s="78"/>
      <c r="P123" s="157"/>
      <c r="Q123" s="157"/>
    </row>
    <row r="124" spans="1:15" ht="24" customHeight="1">
      <c r="A124" s="119"/>
      <c r="B124" s="121"/>
      <c r="D124" s="115"/>
      <c r="E124" s="189"/>
      <c r="F124" s="189"/>
      <c r="G124" s="209"/>
      <c r="H124" s="209"/>
      <c r="I124" s="209"/>
      <c r="J124" s="209"/>
      <c r="K124" s="209"/>
      <c r="L124" s="209"/>
      <c r="M124" s="188"/>
      <c r="N124" s="114"/>
      <c r="O124" s="78"/>
    </row>
    <row r="125" spans="1:15" ht="15.75">
      <c r="A125" s="119"/>
      <c r="B125" s="121"/>
      <c r="D125" s="115"/>
      <c r="E125" s="189"/>
      <c r="F125" s="189"/>
      <c r="G125" s="210"/>
      <c r="H125" s="210"/>
      <c r="I125" s="210"/>
      <c r="J125" s="210"/>
      <c r="K125" s="212"/>
      <c r="L125" s="212"/>
      <c r="M125" s="127"/>
      <c r="N125" s="114"/>
      <c r="O125" s="78"/>
    </row>
    <row r="126" spans="1:15" ht="24" customHeight="1">
      <c r="A126" s="119"/>
      <c r="B126" s="121"/>
      <c r="D126" s="182"/>
      <c r="E126" s="189"/>
      <c r="F126" s="189"/>
      <c r="G126" s="209"/>
      <c r="H126" s="209"/>
      <c r="I126" s="209"/>
      <c r="J126" s="209"/>
      <c r="K126" s="209"/>
      <c r="L126" s="209"/>
      <c r="M126" s="188"/>
      <c r="O126" s="78"/>
    </row>
    <row r="127" spans="1:15" ht="15.75">
      <c r="A127" s="119"/>
      <c r="B127" s="121"/>
      <c r="D127" s="182"/>
      <c r="E127" s="189"/>
      <c r="F127" s="189"/>
      <c r="G127" s="210"/>
      <c r="H127" s="210"/>
      <c r="I127" s="210"/>
      <c r="J127" s="210"/>
      <c r="K127" s="212"/>
      <c r="L127" s="212"/>
      <c r="M127" s="127"/>
      <c r="O127" s="78"/>
    </row>
    <row r="128" spans="1:15" ht="24" customHeight="1">
      <c r="A128" s="119"/>
      <c r="B128" s="121"/>
      <c r="D128" s="115"/>
      <c r="E128" s="189"/>
      <c r="F128" s="189"/>
      <c r="G128" s="209"/>
      <c r="H128" s="209"/>
      <c r="I128" s="209"/>
      <c r="J128" s="209"/>
      <c r="K128" s="209"/>
      <c r="L128" s="209"/>
      <c r="M128" s="188"/>
      <c r="O128" s="78"/>
    </row>
    <row r="129" spans="1:15" ht="15.75">
      <c r="A129" s="119"/>
      <c r="B129" s="121"/>
      <c r="D129" s="115"/>
      <c r="E129" s="189"/>
      <c r="F129" s="189"/>
      <c r="G129" s="210"/>
      <c r="H129" s="210"/>
      <c r="I129" s="210"/>
      <c r="J129" s="210"/>
      <c r="K129" s="212"/>
      <c r="L129" s="212"/>
      <c r="M129" s="127"/>
      <c r="O129" s="78"/>
    </row>
    <row r="130" spans="1:15" ht="24" customHeight="1">
      <c r="A130" s="119"/>
      <c r="B130" s="121"/>
      <c r="D130" s="115"/>
      <c r="E130" s="189"/>
      <c r="F130" s="189"/>
      <c r="G130" s="209"/>
      <c r="H130" s="209"/>
      <c r="I130" s="209"/>
      <c r="J130" s="209"/>
      <c r="K130" s="209"/>
      <c r="L130" s="209"/>
      <c r="M130" s="188"/>
      <c r="O130" s="78"/>
    </row>
    <row r="131" spans="1:15" ht="15.75">
      <c r="A131" s="119"/>
      <c r="B131" s="121"/>
      <c r="D131" s="115"/>
      <c r="E131" s="189"/>
      <c r="F131" s="189"/>
      <c r="G131" s="210"/>
      <c r="H131" s="210"/>
      <c r="I131" s="210"/>
      <c r="J131" s="210"/>
      <c r="K131" s="212"/>
      <c r="L131" s="212"/>
      <c r="M131" s="127"/>
      <c r="O131" s="78"/>
    </row>
    <row r="132" spans="2:15" ht="24" customHeight="1">
      <c r="B132" s="121"/>
      <c r="D132" s="115"/>
      <c r="E132" s="189"/>
      <c r="F132" s="189"/>
      <c r="G132" s="209"/>
      <c r="H132" s="209"/>
      <c r="I132" s="209"/>
      <c r="J132" s="209"/>
      <c r="K132" s="209"/>
      <c r="L132" s="209"/>
      <c r="M132" s="188"/>
      <c r="O132" s="78"/>
    </row>
    <row r="133" spans="2:15" ht="15.75">
      <c r="B133" s="121"/>
      <c r="D133" s="115"/>
      <c r="E133" s="189"/>
      <c r="F133" s="55"/>
      <c r="G133" s="210"/>
      <c r="H133" s="210"/>
      <c r="I133" s="210"/>
      <c r="J133" s="210"/>
      <c r="K133" s="212"/>
      <c r="L133" s="212"/>
      <c r="M133" s="127"/>
      <c r="O133" s="78"/>
    </row>
    <row r="134" spans="5:6" ht="12.75">
      <c r="E134" s="55"/>
      <c r="F134" s="55"/>
    </row>
    <row r="135" spans="5:6" ht="12.75">
      <c r="E135" s="55"/>
      <c r="F135" s="55"/>
    </row>
    <row r="136" spans="5:6" ht="12.75">
      <c r="E136" s="55"/>
      <c r="F136" s="55"/>
    </row>
    <row r="137" spans="5:6" ht="12.75">
      <c r="E137" s="55"/>
      <c r="F137" s="55"/>
    </row>
    <row r="138" spans="5:6" ht="12.75">
      <c r="E138" s="55"/>
      <c r="F138" s="55"/>
    </row>
    <row r="139" spans="5:6" ht="12.75">
      <c r="E139" s="55"/>
      <c r="F139" s="55"/>
    </row>
    <row r="140" spans="5:6" ht="12.75">
      <c r="E140" s="55"/>
      <c r="F140" s="55"/>
    </row>
    <row r="141" spans="5:6" ht="12.75">
      <c r="E141" s="55"/>
      <c r="F141" s="55"/>
    </row>
    <row r="142" spans="5:6" ht="12.75">
      <c r="E142" s="55"/>
      <c r="F142" s="55"/>
    </row>
    <row r="143" spans="5:6" ht="12.75">
      <c r="E143" s="55"/>
      <c r="F143" s="55"/>
    </row>
    <row r="144" spans="5:6" ht="12.75">
      <c r="E144" s="55"/>
      <c r="F144" s="55"/>
    </row>
    <row r="145" spans="5:6" ht="12.75">
      <c r="E145" s="55"/>
      <c r="F145" s="55"/>
    </row>
    <row r="146" spans="5:6" ht="12.75">
      <c r="E146" s="55"/>
      <c r="F146" s="55"/>
    </row>
    <row r="147" spans="5:6" ht="12.75">
      <c r="E147" s="55"/>
      <c r="F147" s="55"/>
    </row>
    <row r="148" spans="5:6" ht="12.75">
      <c r="E148" s="55"/>
      <c r="F148" s="55"/>
    </row>
    <row r="149" spans="5:6" ht="12.75">
      <c r="E149" s="55"/>
      <c r="F149" s="55"/>
    </row>
    <row r="150" spans="5:6" ht="12.75">
      <c r="E150" s="55"/>
      <c r="F150" s="55"/>
    </row>
    <row r="151" spans="5:6" ht="12.75">
      <c r="E151" s="55"/>
      <c r="F151" s="55"/>
    </row>
    <row r="152" spans="5:6" ht="12.75">
      <c r="E152" s="55"/>
      <c r="F152" s="55"/>
    </row>
    <row r="153" spans="5:6" ht="12.75">
      <c r="E153" s="55"/>
      <c r="F153" s="55"/>
    </row>
    <row r="154" spans="5:6" ht="12.75">
      <c r="E154" s="55"/>
      <c r="F154" s="55"/>
    </row>
    <row r="155" spans="5:6" ht="12.75">
      <c r="E155" s="55"/>
      <c r="F155" s="55"/>
    </row>
    <row r="156" spans="5:6" ht="12.75">
      <c r="E156" s="55"/>
      <c r="F156" s="55"/>
    </row>
    <row r="157" spans="5:6" ht="12.75">
      <c r="E157" s="55"/>
      <c r="F157" s="55"/>
    </row>
    <row r="158" spans="5:6" ht="12.75">
      <c r="E158" s="55"/>
      <c r="F158" s="55"/>
    </row>
    <row r="159" spans="5:6" ht="12.75">
      <c r="E159" s="55"/>
      <c r="F159" s="55"/>
    </row>
    <row r="160" spans="5:6" ht="12.75">
      <c r="E160" s="55"/>
      <c r="F160" s="55"/>
    </row>
    <row r="161" spans="5:6" ht="12.75">
      <c r="E161" s="55"/>
      <c r="F161" s="55"/>
    </row>
    <row r="162" spans="5:6" ht="12.75">
      <c r="E162" s="55"/>
      <c r="F162" s="55"/>
    </row>
    <row r="163" spans="5:6" ht="12.75">
      <c r="E163" s="55"/>
      <c r="F163" s="55"/>
    </row>
    <row r="164" spans="5:6" ht="12.75">
      <c r="E164" s="55"/>
      <c r="F164" s="55"/>
    </row>
    <row r="165" spans="5:6" ht="12.75">
      <c r="E165" s="55"/>
      <c r="F165" s="55"/>
    </row>
    <row r="166" spans="5:6" ht="12.75">
      <c r="E166" s="55"/>
      <c r="F166" s="55"/>
    </row>
    <row r="167" spans="5:6" ht="12.75">
      <c r="E167" s="55"/>
      <c r="F167" s="55"/>
    </row>
    <row r="168" spans="5:6" ht="12.75">
      <c r="E168" s="55"/>
      <c r="F168" s="55"/>
    </row>
    <row r="169" spans="5:6" ht="12.75">
      <c r="E169" s="55"/>
      <c r="F169" s="55"/>
    </row>
    <row r="170" spans="5:6" ht="12.75">
      <c r="E170" s="55"/>
      <c r="F170" s="55"/>
    </row>
    <row r="171" spans="5:6" ht="12.75">
      <c r="E171" s="55"/>
      <c r="F171" s="55"/>
    </row>
    <row r="172" spans="5:6" ht="12.75">
      <c r="E172" s="55"/>
      <c r="F172" s="55"/>
    </row>
    <row r="173" spans="5:6" ht="12.75">
      <c r="E173" s="55"/>
      <c r="F173" s="55"/>
    </row>
    <row r="174" spans="5:6" ht="12.75">
      <c r="E174" s="55"/>
      <c r="F174" s="55"/>
    </row>
    <row r="175" spans="5:6" ht="12.75">
      <c r="E175" s="55"/>
      <c r="F175" s="55"/>
    </row>
    <row r="176" spans="5:6" ht="12.75">
      <c r="E176" s="55"/>
      <c r="F176" s="55"/>
    </row>
    <row r="177" spans="5:6" ht="12.75">
      <c r="E177" s="55"/>
      <c r="F177" s="55"/>
    </row>
    <row r="178" spans="5:6" ht="12.75">
      <c r="E178" s="55"/>
      <c r="F178" s="55"/>
    </row>
    <row r="179" spans="5:6" ht="12.75">
      <c r="E179" s="55"/>
      <c r="F179" s="55"/>
    </row>
    <row r="180" spans="5:6" ht="12.75">
      <c r="E180" s="55"/>
      <c r="F180" s="55"/>
    </row>
    <row r="181" spans="5:6" ht="12.75">
      <c r="E181" s="55"/>
      <c r="F181" s="55"/>
    </row>
    <row r="182" spans="5:6" ht="12.75">
      <c r="E182" s="55"/>
      <c r="F182" s="55"/>
    </row>
    <row r="183" spans="5:6" ht="12.75">
      <c r="E183" s="55"/>
      <c r="F183" s="55"/>
    </row>
    <row r="184" spans="5:6" ht="12.75">
      <c r="E184" s="55"/>
      <c r="F184" s="55"/>
    </row>
    <row r="185" spans="5:6" ht="12.75">
      <c r="E185" s="55"/>
      <c r="F185" s="55"/>
    </row>
    <row r="186" spans="5:6" ht="12.75">
      <c r="E186" s="55"/>
      <c r="F186" s="55"/>
    </row>
    <row r="187" spans="5:6" ht="12.75">
      <c r="E187" s="55"/>
      <c r="F187" s="55"/>
    </row>
    <row r="188" spans="5:6" ht="12.75">
      <c r="E188" s="55"/>
      <c r="F188" s="55"/>
    </row>
    <row r="189" spans="5:6" ht="12.75">
      <c r="E189" s="55"/>
      <c r="F189" s="55"/>
    </row>
    <row r="190" spans="5:6" ht="12.75">
      <c r="E190" s="55"/>
      <c r="F190" s="55"/>
    </row>
    <row r="191" spans="5:6" ht="12.75">
      <c r="E191" s="55"/>
      <c r="F191" s="55"/>
    </row>
    <row r="192" spans="5:6" ht="12.75">
      <c r="E192" s="55"/>
      <c r="F192" s="55"/>
    </row>
    <row r="193" spans="5:6" ht="12.75">
      <c r="E193" s="55"/>
      <c r="F193" s="55"/>
    </row>
    <row r="194" spans="5:6" ht="12.75">
      <c r="E194" s="55"/>
      <c r="F194" s="55"/>
    </row>
    <row r="195" spans="5:6" ht="12.75">
      <c r="E195" s="55"/>
      <c r="F195" s="55"/>
    </row>
    <row r="196" spans="5:6" ht="12.75">
      <c r="E196" s="55"/>
      <c r="F196" s="55"/>
    </row>
    <row r="197" spans="5:6" ht="12.75">
      <c r="E197" s="55"/>
      <c r="F197" s="55"/>
    </row>
    <row r="198" spans="5:6" ht="12.75">
      <c r="E198" s="55"/>
      <c r="F198" s="55"/>
    </row>
    <row r="199" spans="5:6" ht="12.75">
      <c r="E199" s="55"/>
      <c r="F199" s="55"/>
    </row>
    <row r="200" spans="5:6" ht="12.75">
      <c r="E200" s="55"/>
      <c r="F200" s="55"/>
    </row>
    <row r="201" spans="5:6" ht="12.75">
      <c r="E201" s="55"/>
      <c r="F201" s="55"/>
    </row>
    <row r="202" spans="5:6" ht="12.75">
      <c r="E202" s="55"/>
      <c r="F202" s="55"/>
    </row>
    <row r="203" spans="5:6" ht="12.75">
      <c r="E203" s="55"/>
      <c r="F203" s="55"/>
    </row>
    <row r="204" spans="5:6" ht="12.75">
      <c r="E204" s="55"/>
      <c r="F204" s="55"/>
    </row>
    <row r="205" spans="5:6" ht="12.75">
      <c r="E205" s="55"/>
      <c r="F205" s="55"/>
    </row>
    <row r="206" spans="5:6" ht="12.75">
      <c r="E206" s="55"/>
      <c r="F206" s="55"/>
    </row>
    <row r="207" spans="5:6" ht="12.75">
      <c r="E207" s="55"/>
      <c r="F207" s="55"/>
    </row>
    <row r="208" spans="5:6" ht="12.75">
      <c r="E208" s="55"/>
      <c r="F208" s="55"/>
    </row>
    <row r="209" spans="5:6" ht="12.75">
      <c r="E209" s="55"/>
      <c r="F209" s="55"/>
    </row>
    <row r="210" spans="5:6" ht="12.75">
      <c r="E210" s="55"/>
      <c r="F210" s="55"/>
    </row>
    <row r="211" spans="5:6" ht="12.75">
      <c r="E211" s="55"/>
      <c r="F211" s="55"/>
    </row>
    <row r="212" spans="5:6" ht="12.75">
      <c r="E212" s="55"/>
      <c r="F212" s="55"/>
    </row>
    <row r="213" spans="5:6" ht="12.75">
      <c r="E213" s="55"/>
      <c r="F213" s="55"/>
    </row>
    <row r="214" spans="5:6" ht="12.75">
      <c r="E214" s="55"/>
      <c r="F214" s="55"/>
    </row>
    <row r="215" spans="5:6" ht="12.75">
      <c r="E215" s="55"/>
      <c r="F215" s="55"/>
    </row>
    <row r="216" spans="5:6" ht="12.75">
      <c r="E216" s="55"/>
      <c r="F216" s="55"/>
    </row>
    <row r="217" spans="5:6" ht="12.75">
      <c r="E217" s="55"/>
      <c r="F217" s="55"/>
    </row>
    <row r="218" spans="5:6" ht="12.75">
      <c r="E218" s="55"/>
      <c r="F218" s="55"/>
    </row>
    <row r="219" spans="5:6" ht="12.75">
      <c r="E219" s="55"/>
      <c r="F219" s="55"/>
    </row>
    <row r="220" spans="5:6" ht="12.75">
      <c r="E220" s="55"/>
      <c r="F220" s="55"/>
    </row>
    <row r="221" spans="5:6" ht="12.75">
      <c r="E221" s="55"/>
      <c r="F221" s="55"/>
    </row>
    <row r="222" spans="5:6" ht="12.75">
      <c r="E222" s="55"/>
      <c r="F222" s="55"/>
    </row>
    <row r="223" spans="5:6" ht="12.75">
      <c r="E223" s="55"/>
      <c r="F223" s="55"/>
    </row>
    <row r="224" spans="5:6" ht="12.75">
      <c r="E224" s="55"/>
      <c r="F224" s="55"/>
    </row>
    <row r="225" spans="5:6" ht="12.75">
      <c r="E225" s="55"/>
      <c r="F225" s="55"/>
    </row>
    <row r="226" spans="5:6" ht="12.75">
      <c r="E226" s="55"/>
      <c r="F226" s="55"/>
    </row>
    <row r="227" spans="5:6" ht="12.75">
      <c r="E227" s="55"/>
      <c r="F227" s="55"/>
    </row>
    <row r="228" spans="5:6" ht="12.75">
      <c r="E228" s="55"/>
      <c r="F228" s="55"/>
    </row>
    <row r="229" spans="5:6" ht="12.75">
      <c r="E229" s="55"/>
      <c r="F229" s="55"/>
    </row>
    <row r="230" spans="5:6" ht="12.75">
      <c r="E230" s="55"/>
      <c r="F230" s="55"/>
    </row>
    <row r="231" spans="5:6" ht="12.75">
      <c r="E231" s="55"/>
      <c r="F231" s="55"/>
    </row>
    <row r="232" spans="5:6" ht="12.75">
      <c r="E232" s="55"/>
      <c r="F232" s="55"/>
    </row>
    <row r="233" spans="5:6" ht="12.75">
      <c r="E233" s="55"/>
      <c r="F233" s="55"/>
    </row>
    <row r="234" spans="5:6" ht="12.75">
      <c r="E234" s="55"/>
      <c r="F234" s="55"/>
    </row>
    <row r="235" spans="5:6" ht="12.75">
      <c r="E235" s="55"/>
      <c r="F235" s="55"/>
    </row>
    <row r="236" spans="5:6" ht="12.75">
      <c r="E236" s="55"/>
      <c r="F236" s="55"/>
    </row>
    <row r="237" spans="5:6" ht="12.75">
      <c r="E237" s="55"/>
      <c r="F237" s="55"/>
    </row>
    <row r="238" spans="5:6" ht="12.75">
      <c r="E238" s="55"/>
      <c r="F238" s="55"/>
    </row>
    <row r="239" spans="5:6" ht="12.75">
      <c r="E239" s="55"/>
      <c r="F239" s="55"/>
    </row>
    <row r="240" spans="5:6" ht="12.75">
      <c r="E240" s="55"/>
      <c r="F240" s="55"/>
    </row>
    <row r="241" spans="5:6" ht="12.75">
      <c r="E241" s="55"/>
      <c r="F241" s="55"/>
    </row>
    <row r="242" spans="5:6" ht="12.75">
      <c r="E242" s="55"/>
      <c r="F242" s="55"/>
    </row>
    <row r="243" spans="5:6" ht="12.75">
      <c r="E243" s="55"/>
      <c r="F243" s="55"/>
    </row>
    <row r="244" spans="5:6" ht="12.75">
      <c r="E244" s="55"/>
      <c r="F244" s="55"/>
    </row>
    <row r="245" spans="5:6" ht="12.75">
      <c r="E245" s="55"/>
      <c r="F245" s="55"/>
    </row>
    <row r="246" spans="5:6" ht="12.75">
      <c r="E246" s="55"/>
      <c r="F246" s="55"/>
    </row>
    <row r="247" spans="5:6" ht="12.75">
      <c r="E247" s="55"/>
      <c r="F247" s="55"/>
    </row>
    <row r="248" spans="5:6" ht="12.75">
      <c r="E248" s="55"/>
      <c r="F248" s="55"/>
    </row>
    <row r="249" spans="5:6" ht="12.75">
      <c r="E249" s="55"/>
      <c r="F249" s="55"/>
    </row>
    <row r="250" spans="5:6" ht="12.75">
      <c r="E250" s="55"/>
      <c r="F250" s="55"/>
    </row>
    <row r="251" spans="5:6" ht="12.75">
      <c r="E251" s="55"/>
      <c r="F251" s="55"/>
    </row>
    <row r="252" spans="5:6" ht="12.75">
      <c r="E252" s="55"/>
      <c r="F252" s="55"/>
    </row>
    <row r="253" spans="5:6" ht="12.75">
      <c r="E253" s="55"/>
      <c r="F253" s="55"/>
    </row>
    <row r="254" spans="5:6" ht="12.75">
      <c r="E254" s="55"/>
      <c r="F254" s="55"/>
    </row>
    <row r="255" spans="5:6" ht="12.75">
      <c r="E255" s="55"/>
      <c r="F255" s="55"/>
    </row>
    <row r="256" spans="5:6" ht="12.75">
      <c r="E256" s="55"/>
      <c r="F256" s="55"/>
    </row>
    <row r="257" spans="5:6" ht="12.75">
      <c r="E257" s="55"/>
      <c r="F257" s="55"/>
    </row>
    <row r="258" spans="5:6" ht="12.75">
      <c r="E258" s="55"/>
      <c r="F258" s="55"/>
    </row>
    <row r="259" spans="5:6" ht="12.75">
      <c r="E259" s="55"/>
      <c r="F259" s="55"/>
    </row>
    <row r="260" spans="5:6" ht="12.75">
      <c r="E260" s="55"/>
      <c r="F260" s="55"/>
    </row>
    <row r="261" spans="5:6" ht="12.75">
      <c r="E261" s="55"/>
      <c r="F261" s="55"/>
    </row>
    <row r="262" spans="5:6" ht="12.75">
      <c r="E262" s="55"/>
      <c r="F262" s="55"/>
    </row>
    <row r="263" spans="5:6" ht="12.75">
      <c r="E263" s="55"/>
      <c r="F263" s="55"/>
    </row>
    <row r="264" spans="5:6" ht="12.75">
      <c r="E264" s="55"/>
      <c r="F264" s="55"/>
    </row>
    <row r="265" spans="5:6" ht="12.75">
      <c r="E265" s="55"/>
      <c r="F265" s="55"/>
    </row>
    <row r="266" spans="5:6" ht="12.75">
      <c r="E266" s="55"/>
      <c r="F266" s="55"/>
    </row>
    <row r="267" spans="5:6" ht="12.75">
      <c r="E267" s="55"/>
      <c r="F267" s="55"/>
    </row>
    <row r="268" spans="5:6" ht="12.75">
      <c r="E268" s="55"/>
      <c r="F268" s="55"/>
    </row>
    <row r="269" spans="5:6" ht="12.75">
      <c r="E269" s="55"/>
      <c r="F269" s="55"/>
    </row>
    <row r="270" spans="5:6" ht="12.75">
      <c r="E270" s="55"/>
      <c r="F270" s="55"/>
    </row>
    <row r="271" spans="5:6" ht="12.75">
      <c r="E271" s="55"/>
      <c r="F271" s="55"/>
    </row>
    <row r="272" spans="5:6" ht="12.75">
      <c r="E272" s="55"/>
      <c r="F272" s="55"/>
    </row>
    <row r="273" spans="5:6" ht="12.75">
      <c r="E273" s="55"/>
      <c r="F273" s="55"/>
    </row>
    <row r="274" spans="5:6" ht="12.75">
      <c r="E274" s="55"/>
      <c r="F274" s="55"/>
    </row>
    <row r="275" spans="5:6" ht="12.75">
      <c r="E275" s="55"/>
      <c r="F275" s="55"/>
    </row>
    <row r="276" spans="5:6" ht="12.75">
      <c r="E276" s="55"/>
      <c r="F276" s="55"/>
    </row>
    <row r="277" spans="5:6" ht="12.75">
      <c r="E277" s="55"/>
      <c r="F277" s="55"/>
    </row>
    <row r="278" spans="5:6" ht="12.75">
      <c r="E278" s="55"/>
      <c r="F278" s="55"/>
    </row>
    <row r="279" spans="5:6" ht="12.75">
      <c r="E279" s="55"/>
      <c r="F279" s="55"/>
    </row>
    <row r="280" spans="5:6" ht="12.75">
      <c r="E280" s="55"/>
      <c r="F280" s="55"/>
    </row>
    <row r="281" spans="5:6" ht="12.75">
      <c r="E281" s="55"/>
      <c r="F281" s="55"/>
    </row>
    <row r="282" spans="5:6" ht="12.75">
      <c r="E282" s="55"/>
      <c r="F282" s="55"/>
    </row>
    <row r="283" spans="5:6" ht="12.75">
      <c r="E283" s="55"/>
      <c r="F283" s="55"/>
    </row>
    <row r="284" spans="5:6" ht="12.75">
      <c r="E284" s="55"/>
      <c r="F284" s="55"/>
    </row>
    <row r="285" spans="5:6" ht="12.75">
      <c r="E285" s="55"/>
      <c r="F285" s="55"/>
    </row>
    <row r="286" spans="5:6" ht="12.75">
      <c r="E286" s="55"/>
      <c r="F286" s="55"/>
    </row>
    <row r="287" spans="5:6" ht="12.75">
      <c r="E287" s="55"/>
      <c r="F287" s="55"/>
    </row>
    <row r="288" spans="5:6" ht="12.75">
      <c r="E288" s="55"/>
      <c r="F288" s="55"/>
    </row>
    <row r="289" spans="5:6" ht="12.75">
      <c r="E289" s="55"/>
      <c r="F289" s="55"/>
    </row>
    <row r="290" spans="5:6" ht="12.75">
      <c r="E290" s="55"/>
      <c r="F290" s="55"/>
    </row>
    <row r="291" spans="5:6" ht="12.75">
      <c r="E291" s="55"/>
      <c r="F291" s="55"/>
    </row>
    <row r="292" spans="5:6" ht="12.75">
      <c r="E292" s="55"/>
      <c r="F292" s="55"/>
    </row>
    <row r="293" spans="5:6" ht="12.75">
      <c r="E293" s="55"/>
      <c r="F293" s="55"/>
    </row>
    <row r="294" spans="5:6" ht="12.75">
      <c r="E294" s="55"/>
      <c r="F294" s="55"/>
    </row>
    <row r="295" spans="5:6" ht="12.75">
      <c r="E295" s="55"/>
      <c r="F295" s="55"/>
    </row>
    <row r="296" spans="5:6" ht="12.75">
      <c r="E296" s="55"/>
      <c r="F296" s="55"/>
    </row>
    <row r="297" spans="5:6" ht="12.75">
      <c r="E297" s="55"/>
      <c r="F297" s="55"/>
    </row>
    <row r="298" spans="5:6" ht="12.75">
      <c r="E298" s="55"/>
      <c r="F298" s="55"/>
    </row>
    <row r="299" spans="5:6" ht="12.75">
      <c r="E299" s="55"/>
      <c r="F299" s="55"/>
    </row>
    <row r="300" spans="5:6" ht="12.75">
      <c r="E300" s="55"/>
      <c r="F300" s="55"/>
    </row>
    <row r="301" spans="5:6" ht="12.75">
      <c r="E301" s="55"/>
      <c r="F301" s="55"/>
    </row>
    <row r="302" spans="5:6" ht="12.75">
      <c r="E302" s="55"/>
      <c r="F302" s="55"/>
    </row>
    <row r="303" spans="5:6" ht="12.75">
      <c r="E303" s="55"/>
      <c r="F303" s="55"/>
    </row>
    <row r="304" spans="5:6" ht="12.75">
      <c r="E304" s="55"/>
      <c r="F304" s="55"/>
    </row>
    <row r="305" spans="5:6" ht="12.75">
      <c r="E305" s="55"/>
      <c r="F305" s="55"/>
    </row>
    <row r="306" spans="5:6" ht="12.75">
      <c r="E306" s="55"/>
      <c r="F306" s="55"/>
    </row>
    <row r="307" spans="5:6" ht="12.75">
      <c r="E307" s="55"/>
      <c r="F307" s="55"/>
    </row>
    <row r="308" spans="5:6" ht="12.75">
      <c r="E308" s="55"/>
      <c r="F308" s="55"/>
    </row>
    <row r="309" spans="5:6" ht="12.75">
      <c r="E309" s="55"/>
      <c r="F309" s="55"/>
    </row>
    <row r="310" spans="5:6" ht="12.75">
      <c r="E310" s="55"/>
      <c r="F310" s="55"/>
    </row>
    <row r="311" spans="5:6" ht="12.75">
      <c r="E311" s="55"/>
      <c r="F311" s="55"/>
    </row>
    <row r="312" spans="5:6" ht="12.75">
      <c r="E312" s="55"/>
      <c r="F312" s="55"/>
    </row>
    <row r="313" spans="5:6" ht="12.75">
      <c r="E313" s="55"/>
      <c r="F313" s="55"/>
    </row>
    <row r="314" spans="5:6" ht="12.75">
      <c r="E314" s="55"/>
      <c r="F314" s="55"/>
    </row>
    <row r="315" spans="5:6" ht="12.75">
      <c r="E315" s="55"/>
      <c r="F315" s="55"/>
    </row>
    <row r="316" spans="5:6" ht="12.75">
      <c r="E316" s="55"/>
      <c r="F316" s="55"/>
    </row>
    <row r="317" spans="5:6" ht="12.75">
      <c r="E317" s="55"/>
      <c r="F317" s="55"/>
    </row>
    <row r="318" spans="5:6" ht="12.75">
      <c r="E318" s="55"/>
      <c r="F318" s="55"/>
    </row>
    <row r="319" spans="5:6" ht="12.75">
      <c r="E319" s="55"/>
      <c r="F319" s="55"/>
    </row>
    <row r="320" spans="5:6" ht="12.75">
      <c r="E320" s="55"/>
      <c r="F320" s="55"/>
    </row>
    <row r="321" spans="5:6" ht="12.75">
      <c r="E321" s="55"/>
      <c r="F321" s="55"/>
    </row>
    <row r="322" spans="5:6" ht="12.75">
      <c r="E322" s="55"/>
      <c r="F322" s="55"/>
    </row>
    <row r="323" spans="5:6" ht="12.75">
      <c r="E323" s="55"/>
      <c r="F323" s="55"/>
    </row>
    <row r="324" spans="5:6" ht="12.75">
      <c r="E324" s="55"/>
      <c r="F324" s="55"/>
    </row>
    <row r="325" spans="5:6" ht="12.75">
      <c r="E325" s="55"/>
      <c r="F325" s="55"/>
    </row>
    <row r="326" spans="5:6" ht="12.75">
      <c r="E326" s="55"/>
      <c r="F326" s="55"/>
    </row>
    <row r="327" spans="5:6" ht="12.75">
      <c r="E327" s="55"/>
      <c r="F327" s="55"/>
    </row>
    <row r="328" spans="5:6" ht="12.75">
      <c r="E328" s="55"/>
      <c r="F328" s="55"/>
    </row>
    <row r="329" spans="5:6" ht="12.75">
      <c r="E329" s="55"/>
      <c r="F329" s="55"/>
    </row>
    <row r="330" spans="5:6" ht="12.75">
      <c r="E330" s="55"/>
      <c r="F330" s="55"/>
    </row>
    <row r="331" spans="5:6" ht="12.75">
      <c r="E331" s="55"/>
      <c r="F331" s="55"/>
    </row>
    <row r="332" spans="5:6" ht="12.75">
      <c r="E332" s="55"/>
      <c r="F332" s="55"/>
    </row>
    <row r="333" spans="5:6" ht="12.75">
      <c r="E333" s="55"/>
      <c r="F333" s="55"/>
    </row>
    <row r="334" spans="5:6" ht="12.75">
      <c r="E334" s="55"/>
      <c r="F334" s="55"/>
    </row>
    <row r="335" spans="5:6" ht="12.75">
      <c r="E335" s="55"/>
      <c r="F335" s="55"/>
    </row>
    <row r="336" spans="5:6" ht="12.75">
      <c r="E336" s="55"/>
      <c r="F336" s="55"/>
    </row>
    <row r="337" spans="5:6" ht="12.75">
      <c r="E337" s="55"/>
      <c r="F337" s="55"/>
    </row>
    <row r="338" spans="5:6" ht="12.75">
      <c r="E338" s="55"/>
      <c r="F338" s="55"/>
    </row>
    <row r="339" spans="5:6" ht="12.75">
      <c r="E339" s="55"/>
      <c r="F339" s="55"/>
    </row>
    <row r="340" spans="5:6" ht="12.75">
      <c r="E340" s="55"/>
      <c r="F340" s="55"/>
    </row>
    <row r="341" spans="5:6" ht="12.75">
      <c r="E341" s="55"/>
      <c r="F341" s="55"/>
    </row>
    <row r="342" spans="5:6" ht="12.75">
      <c r="E342" s="55"/>
      <c r="F342" s="55"/>
    </row>
    <row r="343" spans="5:6" ht="12.75">
      <c r="E343" s="55"/>
      <c r="F343" s="55"/>
    </row>
    <row r="344" spans="5:6" ht="12.75">
      <c r="E344" s="55"/>
      <c r="F344" s="55"/>
    </row>
    <row r="345" spans="5:6" ht="12.75">
      <c r="E345" s="55"/>
      <c r="F345" s="55"/>
    </row>
    <row r="346" spans="5:6" ht="12.75">
      <c r="E346" s="55"/>
      <c r="F346" s="55"/>
    </row>
    <row r="347" spans="5:6" ht="12.75">
      <c r="E347" s="55"/>
      <c r="F347" s="55"/>
    </row>
    <row r="348" spans="5:6" ht="12.75">
      <c r="E348" s="55"/>
      <c r="F348" s="55"/>
    </row>
    <row r="349" spans="5:6" ht="12.75">
      <c r="E349" s="55"/>
      <c r="F349" s="55"/>
    </row>
    <row r="350" spans="5:6" ht="12.75">
      <c r="E350" s="55"/>
      <c r="F350" s="55"/>
    </row>
    <row r="351" spans="5:6" ht="12.75">
      <c r="E351" s="55"/>
      <c r="F351" s="55"/>
    </row>
    <row r="352" spans="5:6" ht="12.75">
      <c r="E352" s="55"/>
      <c r="F352" s="55"/>
    </row>
    <row r="353" spans="5:6" ht="12.75">
      <c r="E353" s="55"/>
      <c r="F353" s="55"/>
    </row>
    <row r="354" spans="5:6" ht="12.75">
      <c r="E354" s="55"/>
      <c r="F354" s="55"/>
    </row>
    <row r="355" spans="5:6" ht="12.75">
      <c r="E355" s="55"/>
      <c r="F355" s="55"/>
    </row>
    <row r="356" spans="5:6" ht="12.75">
      <c r="E356" s="55"/>
      <c r="F356" s="55"/>
    </row>
    <row r="357" spans="5:6" ht="12.75">
      <c r="E357" s="55"/>
      <c r="F357" s="55"/>
    </row>
    <row r="358" spans="5:6" ht="12.75">
      <c r="E358" s="55"/>
      <c r="F358" s="55"/>
    </row>
    <row r="359" spans="5:6" ht="12.75">
      <c r="E359" s="55"/>
      <c r="F359" s="55"/>
    </row>
    <row r="360" spans="5:6" ht="12.75">
      <c r="E360" s="55"/>
      <c r="F360" s="55"/>
    </row>
    <row r="361" spans="5:6" ht="12.75">
      <c r="E361" s="55"/>
      <c r="F361" s="55"/>
    </row>
    <row r="362" spans="5:6" ht="12.75">
      <c r="E362" s="55"/>
      <c r="F362" s="55"/>
    </row>
    <row r="363" spans="5:6" ht="12.75">
      <c r="E363" s="55"/>
      <c r="F363" s="55"/>
    </row>
    <row r="364" spans="5:6" ht="12.75">
      <c r="E364" s="55"/>
      <c r="F364" s="55"/>
    </row>
    <row r="365" spans="5:6" ht="12.75">
      <c r="E365" s="55"/>
      <c r="F365" s="55"/>
    </row>
    <row r="366" spans="5:6" ht="12.75">
      <c r="E366" s="55"/>
      <c r="F366" s="55"/>
    </row>
    <row r="367" spans="5:6" ht="12.75">
      <c r="E367" s="55"/>
      <c r="F367" s="55"/>
    </row>
    <row r="368" spans="5:6" ht="12.75">
      <c r="E368" s="55"/>
      <c r="F368" s="55"/>
    </row>
    <row r="369" spans="5:6" ht="12.75">
      <c r="E369" s="55"/>
      <c r="F369" s="55"/>
    </row>
    <row r="370" spans="5:6" ht="12.75">
      <c r="E370" s="55"/>
      <c r="F370" s="55"/>
    </row>
    <row r="371" spans="5:6" ht="12.75">
      <c r="E371" s="55"/>
      <c r="F371" s="55"/>
    </row>
    <row r="372" spans="5:6" ht="12.75">
      <c r="E372" s="55"/>
      <c r="F372" s="55"/>
    </row>
    <row r="373" spans="5:6" ht="12.75">
      <c r="E373" s="55"/>
      <c r="F373" s="55"/>
    </row>
    <row r="374" spans="5:6" ht="12.75">
      <c r="E374" s="55"/>
      <c r="F374" s="55"/>
    </row>
    <row r="375" spans="5:6" ht="12.75">
      <c r="E375" s="55"/>
      <c r="F375" s="55"/>
    </row>
    <row r="376" spans="5:6" ht="12.75">
      <c r="E376" s="55"/>
      <c r="F376" s="55"/>
    </row>
    <row r="377" spans="5:6" ht="12.75">
      <c r="E377" s="55"/>
      <c r="F377" s="55"/>
    </row>
    <row r="378" spans="5:6" ht="12.75">
      <c r="E378" s="55"/>
      <c r="F378" s="55"/>
    </row>
    <row r="379" spans="5:6" ht="12.75">
      <c r="E379" s="55"/>
      <c r="F379" s="55"/>
    </row>
    <row r="380" spans="5:6" ht="12.75">
      <c r="E380" s="55"/>
      <c r="F380" s="55"/>
    </row>
    <row r="381" spans="5:6" ht="12.75">
      <c r="E381" s="55"/>
      <c r="F381" s="55"/>
    </row>
    <row r="382" spans="5:6" ht="12.75">
      <c r="E382" s="55"/>
      <c r="F382" s="55"/>
    </row>
    <row r="383" spans="5:6" ht="12.75">
      <c r="E383" s="55"/>
      <c r="F383" s="55"/>
    </row>
    <row r="384" spans="5:6" ht="12.75">
      <c r="E384" s="55"/>
      <c r="F384" s="55"/>
    </row>
    <row r="385" spans="5:6" ht="12.75">
      <c r="E385" s="55"/>
      <c r="F385" s="55"/>
    </row>
    <row r="386" spans="5:6" ht="12.75">
      <c r="E386" s="55"/>
      <c r="F386" s="55"/>
    </row>
    <row r="387" spans="5:6" ht="12.75">
      <c r="E387" s="55"/>
      <c r="F387" s="55"/>
    </row>
    <row r="388" spans="5:6" ht="12.75">
      <c r="E388" s="55"/>
      <c r="F388" s="55"/>
    </row>
    <row r="389" spans="5:6" ht="12.75">
      <c r="E389" s="55"/>
      <c r="F389" s="55"/>
    </row>
    <row r="390" spans="5:6" ht="12.75">
      <c r="E390" s="55"/>
      <c r="F390" s="55"/>
    </row>
    <row r="391" spans="5:6" ht="12.75">
      <c r="E391" s="55"/>
      <c r="F391" s="55"/>
    </row>
    <row r="392" spans="5:6" ht="12.75">
      <c r="E392" s="55"/>
      <c r="F392" s="55"/>
    </row>
    <row r="393" spans="5:6" ht="12.75">
      <c r="E393" s="55"/>
      <c r="F393" s="55"/>
    </row>
    <row r="394" spans="5:6" ht="12.75">
      <c r="E394" s="55"/>
      <c r="F394" s="55"/>
    </row>
    <row r="395" spans="5:6" ht="12.75">
      <c r="E395" s="55"/>
      <c r="F395" s="55"/>
    </row>
    <row r="396" spans="5:6" ht="12.75">
      <c r="E396" s="55"/>
      <c r="F396" s="55"/>
    </row>
    <row r="397" spans="5:6" ht="12.75">
      <c r="E397" s="55"/>
      <c r="F397" s="55"/>
    </row>
    <row r="398" spans="5:6" ht="12.75">
      <c r="E398" s="55"/>
      <c r="F398" s="55"/>
    </row>
    <row r="399" spans="5:6" ht="12.75">
      <c r="E399" s="55"/>
      <c r="F399" s="55"/>
    </row>
    <row r="400" spans="5:6" ht="12.75">
      <c r="E400" s="55"/>
      <c r="F400" s="55"/>
    </row>
    <row r="401" spans="5:6" ht="12.75">
      <c r="E401" s="55"/>
      <c r="F401" s="55"/>
    </row>
    <row r="402" spans="5:6" ht="12.75">
      <c r="E402" s="55"/>
      <c r="F402" s="55"/>
    </row>
    <row r="403" spans="5:6" ht="12.75">
      <c r="E403" s="55"/>
      <c r="F403" s="55"/>
    </row>
    <row r="404" spans="5:6" ht="12.75">
      <c r="E404" s="55"/>
      <c r="F404" s="55"/>
    </row>
    <row r="405" spans="5:6" ht="12.75">
      <c r="E405" s="55"/>
      <c r="F405" s="55"/>
    </row>
    <row r="406" spans="5:6" ht="12.75">
      <c r="E406" s="55"/>
      <c r="F406" s="55"/>
    </row>
    <row r="407" spans="5:6" ht="12.75">
      <c r="E407" s="55"/>
      <c r="F407" s="55"/>
    </row>
    <row r="408" spans="5:6" ht="12.75">
      <c r="E408" s="55"/>
      <c r="F408" s="55"/>
    </row>
    <row r="409" spans="5:6" ht="12.75">
      <c r="E409" s="55"/>
      <c r="F409" s="55"/>
    </row>
    <row r="410" spans="5:6" ht="12.75">
      <c r="E410" s="55"/>
      <c r="F410" s="55"/>
    </row>
    <row r="411" spans="5:6" ht="12.75">
      <c r="E411" s="55"/>
      <c r="F411" s="55"/>
    </row>
    <row r="412" spans="5:6" ht="12.75">
      <c r="E412" s="55"/>
      <c r="F412" s="55"/>
    </row>
    <row r="413" spans="5:6" ht="12.75">
      <c r="E413" s="55"/>
      <c r="F413" s="55"/>
    </row>
    <row r="414" spans="5:6" ht="12.75">
      <c r="E414" s="55"/>
      <c r="F414" s="55"/>
    </row>
    <row r="415" spans="5:6" ht="12.75">
      <c r="E415" s="55"/>
      <c r="F415" s="55"/>
    </row>
    <row r="416" spans="5:6" ht="12.75">
      <c r="E416" s="55"/>
      <c r="F416" s="55"/>
    </row>
    <row r="417" spans="5:6" ht="12.75">
      <c r="E417" s="55"/>
      <c r="F417" s="55"/>
    </row>
    <row r="418" spans="5:6" ht="12.75">
      <c r="E418" s="55"/>
      <c r="F418" s="55"/>
    </row>
    <row r="419" spans="5:6" ht="12.75">
      <c r="E419" s="55"/>
      <c r="F419" s="55"/>
    </row>
    <row r="420" spans="5:6" ht="12.75">
      <c r="E420" s="55"/>
      <c r="F420" s="55"/>
    </row>
    <row r="421" spans="5:6" ht="12.75">
      <c r="E421" s="55"/>
      <c r="F421" s="55"/>
    </row>
    <row r="422" spans="5:6" ht="12.75">
      <c r="E422" s="55"/>
      <c r="F422" s="55"/>
    </row>
    <row r="423" spans="5:6" ht="12.75">
      <c r="E423" s="55"/>
      <c r="F423" s="55"/>
    </row>
    <row r="424" spans="5:6" ht="12.75">
      <c r="E424" s="55"/>
      <c r="F424" s="55"/>
    </row>
    <row r="425" spans="5:6" ht="12.75">
      <c r="E425" s="55"/>
      <c r="F425" s="55"/>
    </row>
    <row r="426" spans="5:6" ht="12.75">
      <c r="E426" s="55"/>
      <c r="F426" s="55"/>
    </row>
    <row r="427" spans="5:6" ht="12.75">
      <c r="E427" s="55"/>
      <c r="F427" s="55"/>
    </row>
    <row r="428" spans="5:6" ht="12.75">
      <c r="E428" s="55"/>
      <c r="F428" s="55"/>
    </row>
    <row r="429" spans="5:6" ht="12.75">
      <c r="E429" s="55"/>
      <c r="F429" s="55"/>
    </row>
    <row r="430" spans="5:6" ht="12.75">
      <c r="E430" s="55"/>
      <c r="F430" s="55"/>
    </row>
    <row r="431" spans="5:6" ht="12.75">
      <c r="E431" s="55"/>
      <c r="F431" s="55"/>
    </row>
    <row r="432" spans="5:6" ht="12.75">
      <c r="E432" s="55"/>
      <c r="F432" s="55"/>
    </row>
    <row r="433" spans="5:6" ht="12.75">
      <c r="E433" s="55"/>
      <c r="F433" s="55"/>
    </row>
    <row r="434" spans="5:6" ht="12.75">
      <c r="E434" s="55"/>
      <c r="F434" s="55"/>
    </row>
    <row r="435" spans="5:6" ht="12.75">
      <c r="E435" s="55"/>
      <c r="F435" s="55"/>
    </row>
    <row r="436" spans="5:6" ht="12.75">
      <c r="E436" s="55"/>
      <c r="F436" s="55"/>
    </row>
    <row r="437" spans="5:6" ht="12.75">
      <c r="E437" s="55"/>
      <c r="F437" s="55"/>
    </row>
    <row r="438" spans="5:6" ht="12.75">
      <c r="E438" s="55"/>
      <c r="F438" s="55"/>
    </row>
    <row r="439" spans="5:6" ht="12.75">
      <c r="E439" s="55"/>
      <c r="F439" s="55"/>
    </row>
    <row r="440" spans="5:6" ht="12.75">
      <c r="E440" s="55"/>
      <c r="F440" s="55"/>
    </row>
    <row r="441" spans="5:6" ht="12.75">
      <c r="E441" s="55"/>
      <c r="F441" s="55"/>
    </row>
    <row r="442" spans="5:6" ht="12.75">
      <c r="E442" s="55"/>
      <c r="F442" s="55"/>
    </row>
    <row r="443" spans="5:6" ht="12.75">
      <c r="E443" s="55"/>
      <c r="F443" s="55"/>
    </row>
    <row r="444" spans="5:6" ht="12.75">
      <c r="E444" s="55"/>
      <c r="F444" s="55"/>
    </row>
    <row r="445" spans="5:6" ht="12.75">
      <c r="E445" s="55"/>
      <c r="F445" s="55"/>
    </row>
    <row r="446" spans="5:6" ht="12.75">
      <c r="E446" s="55"/>
      <c r="F446" s="55"/>
    </row>
    <row r="447" spans="5:6" ht="12.75">
      <c r="E447" s="55"/>
      <c r="F447" s="55"/>
    </row>
    <row r="448" spans="5:6" ht="12.75">
      <c r="E448" s="55"/>
      <c r="F448" s="55"/>
    </row>
    <row r="449" spans="5:6" ht="12.75">
      <c r="E449" s="55"/>
      <c r="F449" s="55"/>
    </row>
    <row r="450" spans="5:6" ht="12.75">
      <c r="E450" s="55"/>
      <c r="F450" s="55"/>
    </row>
    <row r="451" spans="5:6" ht="12.75">
      <c r="E451" s="55"/>
      <c r="F451" s="55"/>
    </row>
    <row r="452" spans="5:6" ht="12.75">
      <c r="E452" s="55"/>
      <c r="F452" s="55"/>
    </row>
    <row r="453" spans="5:6" ht="12.75">
      <c r="E453" s="55"/>
      <c r="F453" s="55"/>
    </row>
    <row r="454" spans="5:6" ht="12.75">
      <c r="E454" s="55"/>
      <c r="F454" s="55"/>
    </row>
    <row r="455" spans="5:6" ht="12.75">
      <c r="E455" s="55"/>
      <c r="F455" s="55"/>
    </row>
    <row r="456" spans="5:6" ht="12.75">
      <c r="E456" s="55"/>
      <c r="F456" s="55"/>
    </row>
    <row r="457" spans="5:6" ht="12.75">
      <c r="E457" s="55"/>
      <c r="F457" s="55"/>
    </row>
    <row r="458" spans="5:6" ht="12.75">
      <c r="E458" s="55"/>
      <c r="F458" s="55"/>
    </row>
    <row r="459" spans="5:6" ht="12.75">
      <c r="E459" s="55"/>
      <c r="F459" s="55"/>
    </row>
    <row r="460" spans="5:6" ht="12.75">
      <c r="E460" s="55"/>
      <c r="F460" s="55"/>
    </row>
    <row r="461" spans="5:6" ht="12.75">
      <c r="E461" s="55"/>
      <c r="F461" s="55"/>
    </row>
    <row r="462" spans="5:6" ht="12.75">
      <c r="E462" s="55"/>
      <c r="F462" s="55"/>
    </row>
    <row r="463" spans="5:6" ht="12.75">
      <c r="E463" s="55"/>
      <c r="F463" s="55"/>
    </row>
    <row r="464" spans="5:6" ht="12.75">
      <c r="E464" s="55"/>
      <c r="F464" s="55"/>
    </row>
    <row r="465" spans="5:6" ht="12.75">
      <c r="E465" s="55"/>
      <c r="F465" s="55"/>
    </row>
    <row r="466" spans="5:6" ht="12.75">
      <c r="E466" s="55"/>
      <c r="F466" s="55"/>
    </row>
    <row r="467" spans="5:6" ht="12.75">
      <c r="E467" s="55"/>
      <c r="F467" s="55"/>
    </row>
    <row r="468" spans="5:6" ht="12.75">
      <c r="E468" s="55"/>
      <c r="F468" s="55"/>
    </row>
    <row r="469" spans="5:6" ht="12.75">
      <c r="E469" s="55"/>
      <c r="F469" s="55"/>
    </row>
    <row r="470" spans="5:6" ht="12.75">
      <c r="E470" s="55"/>
      <c r="F470" s="55"/>
    </row>
    <row r="471" spans="5:6" ht="12.75">
      <c r="E471" s="55"/>
      <c r="F471" s="55"/>
    </row>
    <row r="472" spans="5:6" ht="12.75">
      <c r="E472" s="55"/>
      <c r="F472" s="55"/>
    </row>
    <row r="473" spans="5:6" ht="12.75">
      <c r="E473" s="55"/>
      <c r="F473" s="55"/>
    </row>
    <row r="474" spans="5:6" ht="12.75">
      <c r="E474" s="55"/>
      <c r="F474" s="55"/>
    </row>
    <row r="475" spans="5:6" ht="12.75">
      <c r="E475" s="55"/>
      <c r="F475" s="55"/>
    </row>
    <row r="476" spans="5:6" ht="12.75">
      <c r="E476" s="55"/>
      <c r="F476" s="55"/>
    </row>
    <row r="477" spans="5:6" ht="12.75">
      <c r="E477" s="55"/>
      <c r="F477" s="55"/>
    </row>
    <row r="478" spans="5:6" ht="12.75">
      <c r="E478" s="55"/>
      <c r="F478" s="55"/>
    </row>
    <row r="479" spans="5:6" ht="12.75">
      <c r="E479" s="55"/>
      <c r="F479" s="55"/>
    </row>
    <row r="480" spans="5:6" ht="12.75">
      <c r="E480" s="55"/>
      <c r="F480" s="55"/>
    </row>
    <row r="481" spans="5:6" ht="12.75">
      <c r="E481" s="55"/>
      <c r="F481" s="55"/>
    </row>
    <row r="482" spans="5:6" ht="12.75">
      <c r="E482" s="55"/>
      <c r="F482" s="55"/>
    </row>
    <row r="483" spans="5:6" ht="12.75">
      <c r="E483" s="55"/>
      <c r="F483" s="55"/>
    </row>
    <row r="484" spans="5:6" ht="12.75">
      <c r="E484" s="55"/>
      <c r="F484" s="55"/>
    </row>
    <row r="485" spans="5:6" ht="12.75">
      <c r="E485" s="55"/>
      <c r="F485" s="55"/>
    </row>
    <row r="486" spans="5:6" ht="12.75">
      <c r="E486" s="55"/>
      <c r="F486" s="55"/>
    </row>
    <row r="487" spans="5:6" ht="12.75">
      <c r="E487" s="55"/>
      <c r="F487" s="55"/>
    </row>
    <row r="488" spans="5:6" ht="12.75">
      <c r="E488" s="55"/>
      <c r="F488" s="55"/>
    </row>
    <row r="489" spans="5:6" ht="12.75">
      <c r="E489" s="55"/>
      <c r="F489" s="55"/>
    </row>
    <row r="490" spans="5:6" ht="12.75">
      <c r="E490" s="55"/>
      <c r="F490" s="55"/>
    </row>
    <row r="491" spans="5:6" ht="12.75">
      <c r="E491" s="55"/>
      <c r="F491" s="55"/>
    </row>
    <row r="492" spans="5:6" ht="12.75">
      <c r="E492" s="55"/>
      <c r="F492" s="55"/>
    </row>
    <row r="493" spans="5:6" ht="12.75">
      <c r="E493" s="55"/>
      <c r="F493" s="55"/>
    </row>
    <row r="494" spans="5:6" ht="12.75">
      <c r="E494" s="55"/>
      <c r="F494" s="55"/>
    </row>
    <row r="495" spans="5:6" ht="12.75">
      <c r="E495" s="55"/>
      <c r="F495" s="55"/>
    </row>
    <row r="496" spans="5:6" ht="12.75">
      <c r="E496" s="55"/>
      <c r="F496" s="55"/>
    </row>
    <row r="497" spans="5:6" ht="12.75">
      <c r="E497" s="55"/>
      <c r="F497" s="55"/>
    </row>
    <row r="498" spans="5:6" ht="12.75">
      <c r="E498" s="55"/>
      <c r="F498" s="55"/>
    </row>
    <row r="499" spans="5:6" ht="12.75">
      <c r="E499" s="55"/>
      <c r="F499" s="55"/>
    </row>
    <row r="500" spans="5:6" ht="12.75">
      <c r="E500" s="55"/>
      <c r="F500" s="55"/>
    </row>
    <row r="501" spans="5:6" ht="12.75">
      <c r="E501" s="55"/>
      <c r="F501" s="55"/>
    </row>
    <row r="502" spans="5:6" ht="12.75">
      <c r="E502" s="55"/>
      <c r="F502" s="55"/>
    </row>
    <row r="503" spans="5:6" ht="12.75">
      <c r="E503" s="55"/>
      <c r="F503" s="55"/>
    </row>
    <row r="504" spans="5:6" ht="12.75">
      <c r="E504" s="55"/>
      <c r="F504" s="55"/>
    </row>
    <row r="505" spans="5:6" ht="12.75">
      <c r="E505" s="55"/>
      <c r="F505" s="55"/>
    </row>
    <row r="506" spans="5:6" ht="12.75">
      <c r="E506" s="55"/>
      <c r="F506" s="55"/>
    </row>
    <row r="507" spans="5:6" ht="12.75">
      <c r="E507" s="55"/>
      <c r="F507" s="55"/>
    </row>
    <row r="508" spans="5:6" ht="12.75">
      <c r="E508" s="55"/>
      <c r="F508" s="55"/>
    </row>
    <row r="509" spans="5:6" ht="12.75">
      <c r="E509" s="55"/>
      <c r="F509" s="55"/>
    </row>
    <row r="510" spans="5:6" ht="12.75">
      <c r="E510" s="55"/>
      <c r="F510" s="55"/>
    </row>
    <row r="511" spans="5:6" ht="12.75">
      <c r="E511" s="55"/>
      <c r="F511" s="55"/>
    </row>
    <row r="512" spans="5:6" ht="12.75">
      <c r="E512" s="55"/>
      <c r="F512" s="55"/>
    </row>
    <row r="513" spans="5:6" ht="12.75">
      <c r="E513" s="55"/>
      <c r="F513" s="55"/>
    </row>
    <row r="514" spans="5:6" ht="12.75">
      <c r="E514" s="55"/>
      <c r="F514" s="55"/>
    </row>
    <row r="515" spans="5:6" ht="12.75">
      <c r="E515" s="55"/>
      <c r="F515" s="55"/>
    </row>
    <row r="516" spans="5:6" ht="12.75">
      <c r="E516" s="55"/>
      <c r="F516" s="55"/>
    </row>
    <row r="517" spans="5:6" ht="12.75">
      <c r="E517" s="55"/>
      <c r="F517" s="55"/>
    </row>
    <row r="518" spans="5:6" ht="12.75">
      <c r="E518" s="55"/>
      <c r="F518" s="55"/>
    </row>
    <row r="519" spans="5:6" ht="12.75">
      <c r="E519" s="55"/>
      <c r="F519" s="55"/>
    </row>
    <row r="520" spans="5:6" ht="12.75">
      <c r="E520" s="55"/>
      <c r="F520" s="55"/>
    </row>
    <row r="521" spans="5:6" ht="12.75">
      <c r="E521" s="55"/>
      <c r="F521" s="55"/>
    </row>
    <row r="522" spans="5:6" ht="12.75">
      <c r="E522" s="55"/>
      <c r="F522" s="55"/>
    </row>
    <row r="523" spans="5:6" ht="12.75">
      <c r="E523" s="55"/>
      <c r="F523" s="55"/>
    </row>
    <row r="524" spans="5:6" ht="12.75">
      <c r="E524" s="55"/>
      <c r="F524" s="55"/>
    </row>
    <row r="525" spans="5:6" ht="12.75">
      <c r="E525" s="55"/>
      <c r="F525" s="55"/>
    </row>
    <row r="526" spans="5:6" ht="12.75">
      <c r="E526" s="55"/>
      <c r="F526" s="55"/>
    </row>
    <row r="527" spans="5:6" ht="12.75">
      <c r="E527" s="55"/>
      <c r="F527" s="55"/>
    </row>
    <row r="528" spans="5:6" ht="12.75">
      <c r="E528" s="55"/>
      <c r="F528" s="55"/>
    </row>
    <row r="529" spans="5:6" ht="12.75">
      <c r="E529" s="55"/>
      <c r="F529" s="55"/>
    </row>
    <row r="530" spans="5:6" ht="12.75">
      <c r="E530" s="55"/>
      <c r="F530" s="55"/>
    </row>
    <row r="531" spans="5:6" ht="12.75">
      <c r="E531" s="55"/>
      <c r="F531" s="55"/>
    </row>
    <row r="532" spans="5:6" ht="12.75">
      <c r="E532" s="55"/>
      <c r="F532" s="55"/>
    </row>
    <row r="533" spans="5:6" ht="12.75">
      <c r="E533" s="55"/>
      <c r="F533" s="55"/>
    </row>
    <row r="534" spans="5:6" ht="12.75">
      <c r="E534" s="55"/>
      <c r="F534" s="55"/>
    </row>
    <row r="535" spans="5:6" ht="12.75">
      <c r="E535" s="55"/>
      <c r="F535" s="55"/>
    </row>
    <row r="536" spans="5:6" ht="12.75">
      <c r="E536" s="55"/>
      <c r="F536" s="55"/>
    </row>
    <row r="537" spans="5:6" ht="12.75">
      <c r="E537" s="55"/>
      <c r="F537" s="55"/>
    </row>
    <row r="538" spans="5:6" ht="12.75">
      <c r="E538" s="55"/>
      <c r="F538" s="55"/>
    </row>
    <row r="539" spans="5:6" ht="12.75">
      <c r="E539" s="55"/>
      <c r="F539" s="55"/>
    </row>
    <row r="540" spans="5:6" ht="12.75">
      <c r="E540" s="55"/>
      <c r="F540" s="55"/>
    </row>
    <row r="541" spans="5:6" ht="12.75">
      <c r="E541" s="55"/>
      <c r="F541" s="55"/>
    </row>
    <row r="542" spans="5:6" ht="12.75">
      <c r="E542" s="55"/>
      <c r="F542" s="55"/>
    </row>
    <row r="543" spans="5:6" ht="12.75">
      <c r="E543" s="55"/>
      <c r="F543" s="55"/>
    </row>
    <row r="544" spans="5:6" ht="12.75">
      <c r="E544" s="55"/>
      <c r="F544" s="55"/>
    </row>
    <row r="545" spans="5:6" ht="12.75">
      <c r="E545" s="55"/>
      <c r="F545" s="55"/>
    </row>
    <row r="546" spans="5:6" ht="12.75">
      <c r="E546" s="55"/>
      <c r="F546" s="55"/>
    </row>
    <row r="547" spans="5:6" ht="12.75">
      <c r="E547" s="55"/>
      <c r="F547" s="55"/>
    </row>
    <row r="548" spans="5:6" ht="12.75">
      <c r="E548" s="55"/>
      <c r="F548" s="55"/>
    </row>
    <row r="549" spans="5:6" ht="12.75">
      <c r="E549" s="55"/>
      <c r="F549" s="55"/>
    </row>
    <row r="550" spans="5:6" ht="12.75">
      <c r="E550" s="55"/>
      <c r="F550" s="55"/>
    </row>
    <row r="551" spans="5:6" ht="12.75">
      <c r="E551" s="55"/>
      <c r="F551" s="55"/>
    </row>
    <row r="552" spans="5:6" ht="12.75">
      <c r="E552" s="55"/>
      <c r="F552" s="55"/>
    </row>
    <row r="553" spans="5:6" ht="12.75">
      <c r="E553" s="55"/>
      <c r="F553" s="55"/>
    </row>
    <row r="554" spans="5:6" ht="12.75">
      <c r="E554" s="55"/>
      <c r="F554" s="55"/>
    </row>
    <row r="555" spans="5:6" ht="12.75">
      <c r="E555" s="55"/>
      <c r="F555" s="55"/>
    </row>
    <row r="556" spans="5:6" ht="12.75">
      <c r="E556" s="55"/>
      <c r="F556" s="55"/>
    </row>
    <row r="557" spans="5:6" ht="12.75">
      <c r="E557" s="55"/>
      <c r="F557" s="55"/>
    </row>
    <row r="558" spans="5:6" ht="12.75">
      <c r="E558" s="55"/>
      <c r="F558" s="55"/>
    </row>
    <row r="559" spans="5:6" ht="12.75">
      <c r="E559" s="55"/>
      <c r="F559" s="55"/>
    </row>
    <row r="560" spans="5:6" ht="12.75">
      <c r="E560" s="55"/>
      <c r="F560" s="55"/>
    </row>
    <row r="561" spans="5:6" ht="12.75">
      <c r="E561" s="55"/>
      <c r="F561" s="55"/>
    </row>
    <row r="562" spans="5:6" ht="12.75">
      <c r="E562" s="55"/>
      <c r="F562" s="55"/>
    </row>
    <row r="563" spans="5:6" ht="12.75">
      <c r="E563" s="55"/>
      <c r="F563" s="55"/>
    </row>
    <row r="564" spans="5:6" ht="12.75">
      <c r="E564" s="55"/>
      <c r="F564" s="55"/>
    </row>
    <row r="565" spans="5:6" ht="12.75">
      <c r="E565" s="55"/>
      <c r="F565" s="55"/>
    </row>
    <row r="566" spans="5:6" ht="12.75">
      <c r="E566" s="55"/>
      <c r="F566" s="55"/>
    </row>
    <row r="567" spans="5:6" ht="12.75">
      <c r="E567" s="55"/>
      <c r="F567" s="55"/>
    </row>
    <row r="568" spans="5:6" ht="12.75">
      <c r="E568" s="55"/>
      <c r="F568" s="55"/>
    </row>
    <row r="569" spans="5:6" ht="12.75">
      <c r="E569" s="55"/>
      <c r="F569" s="55"/>
    </row>
    <row r="570" spans="5:6" ht="12.75">
      <c r="E570" s="55"/>
      <c r="F570" s="55"/>
    </row>
    <row r="571" spans="5:6" ht="12.75">
      <c r="E571" s="55"/>
      <c r="F571" s="55"/>
    </row>
    <row r="572" spans="5:6" ht="12.75">
      <c r="E572" s="55"/>
      <c r="F572" s="55"/>
    </row>
    <row r="573" spans="5:6" ht="12.75">
      <c r="E573" s="55"/>
      <c r="F573" s="55"/>
    </row>
    <row r="574" spans="5:6" ht="12.75">
      <c r="E574" s="55"/>
      <c r="F574" s="55"/>
    </row>
    <row r="575" spans="5:6" ht="12.75">
      <c r="E575" s="55"/>
      <c r="F575" s="55"/>
    </row>
    <row r="576" spans="5:6" ht="12.75">
      <c r="E576" s="55"/>
      <c r="F576" s="55"/>
    </row>
    <row r="577" spans="5:6" ht="12.75">
      <c r="E577" s="55"/>
      <c r="F577" s="55"/>
    </row>
    <row r="578" spans="5:6" ht="12.75">
      <c r="E578" s="55"/>
      <c r="F578" s="55"/>
    </row>
    <row r="579" spans="5:6" ht="12.75">
      <c r="E579" s="55"/>
      <c r="F579" s="55"/>
    </row>
    <row r="580" spans="5:6" ht="12.75">
      <c r="E580" s="55"/>
      <c r="F580" s="55"/>
    </row>
    <row r="581" spans="5:6" ht="12.75">
      <c r="E581" s="55"/>
      <c r="F581" s="55"/>
    </row>
    <row r="582" spans="5:6" ht="12.75">
      <c r="E582" s="55"/>
      <c r="F582" s="55"/>
    </row>
    <row r="583" spans="5:6" ht="12.75">
      <c r="E583" s="55"/>
      <c r="F583" s="55"/>
    </row>
    <row r="584" spans="5:6" ht="12.75">
      <c r="E584" s="55"/>
      <c r="F584" s="55"/>
    </row>
    <row r="585" spans="5:6" ht="12.75">
      <c r="E585" s="55"/>
      <c r="F585" s="55"/>
    </row>
    <row r="586" spans="5:6" ht="12.75">
      <c r="E586" s="55"/>
      <c r="F586" s="55"/>
    </row>
    <row r="587" spans="5:6" ht="12.75">
      <c r="E587" s="55"/>
      <c r="F587" s="55"/>
    </row>
    <row r="588" spans="5:6" ht="12.75">
      <c r="E588" s="55"/>
      <c r="F588" s="55"/>
    </row>
    <row r="589" spans="5:6" ht="12.75">
      <c r="E589" s="55"/>
      <c r="F589" s="55"/>
    </row>
    <row r="590" spans="5:6" ht="12.75">
      <c r="E590" s="55"/>
      <c r="F590" s="55"/>
    </row>
    <row r="591" spans="5:6" ht="12.75">
      <c r="E591" s="55"/>
      <c r="F591" s="55"/>
    </row>
    <row r="592" spans="5:6" ht="12.75">
      <c r="E592" s="55"/>
      <c r="F592" s="55"/>
    </row>
    <row r="593" spans="5:6" ht="12.75">
      <c r="E593" s="55"/>
      <c r="F593" s="55"/>
    </row>
    <row r="594" spans="5:6" ht="12.75">
      <c r="E594" s="55"/>
      <c r="F594" s="55"/>
    </row>
    <row r="595" spans="5:6" ht="12.75">
      <c r="E595" s="55"/>
      <c r="F595" s="55"/>
    </row>
    <row r="596" spans="5:6" ht="12.75">
      <c r="E596" s="55"/>
      <c r="F596" s="55"/>
    </row>
    <row r="597" spans="5:6" ht="12.75">
      <c r="E597" s="55"/>
      <c r="F597" s="55"/>
    </row>
    <row r="598" spans="5:6" ht="12.75">
      <c r="E598" s="55"/>
      <c r="F598" s="55"/>
    </row>
    <row r="599" spans="5:6" ht="12.75">
      <c r="E599" s="55"/>
      <c r="F599" s="55"/>
    </row>
    <row r="600" spans="5:6" ht="12.75">
      <c r="E600" s="55"/>
      <c r="F600" s="55"/>
    </row>
    <row r="601" spans="5:6" ht="12.75">
      <c r="E601" s="55"/>
      <c r="F601" s="55"/>
    </row>
    <row r="602" spans="5:6" ht="12.75">
      <c r="E602" s="55"/>
      <c r="F602" s="55"/>
    </row>
    <row r="603" spans="5:6" ht="12.75">
      <c r="E603" s="55"/>
      <c r="F603" s="55"/>
    </row>
    <row r="604" spans="5:6" ht="12.75">
      <c r="E604" s="55"/>
      <c r="F604" s="55"/>
    </row>
    <row r="605" spans="5:6" ht="12.75">
      <c r="E605" s="55"/>
      <c r="F605" s="55"/>
    </row>
    <row r="606" spans="5:6" ht="12.75">
      <c r="E606" s="55"/>
      <c r="F606" s="55"/>
    </row>
    <row r="607" spans="5:6" ht="12.75">
      <c r="E607" s="55"/>
      <c r="F607" s="55"/>
    </row>
    <row r="608" spans="5:6" ht="12.75">
      <c r="E608" s="55"/>
      <c r="F608" s="55"/>
    </row>
    <row r="609" spans="5:6" ht="12.75">
      <c r="E609" s="55"/>
      <c r="F609" s="55"/>
    </row>
    <row r="610" spans="5:6" ht="12.75">
      <c r="E610" s="55"/>
      <c r="F610" s="55"/>
    </row>
    <row r="611" spans="5:6" ht="12.75">
      <c r="E611" s="55"/>
      <c r="F611" s="55"/>
    </row>
    <row r="612" spans="5:6" ht="12.75">
      <c r="E612" s="55"/>
      <c r="F612" s="55"/>
    </row>
    <row r="613" spans="5:6" ht="12.75">
      <c r="E613" s="55"/>
      <c r="F613" s="55"/>
    </row>
    <row r="614" spans="5:6" ht="12.75">
      <c r="E614" s="55"/>
      <c r="F614" s="55"/>
    </row>
    <row r="615" spans="5:6" ht="12.75">
      <c r="E615" s="55"/>
      <c r="F615" s="55"/>
    </row>
    <row r="616" spans="5:6" ht="12.75">
      <c r="E616" s="55"/>
      <c r="F616" s="55"/>
    </row>
    <row r="617" spans="5:6" ht="12.75">
      <c r="E617" s="55"/>
      <c r="F617" s="55"/>
    </row>
    <row r="618" spans="5:6" ht="12.75">
      <c r="E618" s="55"/>
      <c r="F618" s="55"/>
    </row>
    <row r="619" spans="5:6" ht="12.75">
      <c r="E619" s="55"/>
      <c r="F619" s="55"/>
    </row>
    <row r="620" spans="5:6" ht="12.75">
      <c r="E620" s="55"/>
      <c r="F620" s="55"/>
    </row>
    <row r="621" spans="5:6" ht="12.75">
      <c r="E621" s="55"/>
      <c r="F621" s="55"/>
    </row>
    <row r="622" spans="5:6" ht="12.75">
      <c r="E622" s="55"/>
      <c r="F622" s="55"/>
    </row>
    <row r="623" spans="5:6" ht="12.75">
      <c r="E623" s="55"/>
      <c r="F623" s="55"/>
    </row>
    <row r="624" spans="5:6" ht="12.75">
      <c r="E624" s="55"/>
      <c r="F624" s="55"/>
    </row>
    <row r="625" spans="5:6" ht="12.75">
      <c r="E625" s="55"/>
      <c r="F625" s="55"/>
    </row>
    <row r="626" spans="5:6" ht="12.75">
      <c r="E626" s="55"/>
      <c r="F626" s="55"/>
    </row>
    <row r="627" spans="5:6" ht="12.75">
      <c r="E627" s="55"/>
      <c r="F627" s="55"/>
    </row>
    <row r="628" spans="5:6" ht="12.75">
      <c r="E628" s="55"/>
      <c r="F628" s="55"/>
    </row>
    <row r="629" spans="5:6" ht="12.75">
      <c r="E629" s="55"/>
      <c r="F629" s="55"/>
    </row>
    <row r="630" spans="5:6" ht="12.75">
      <c r="E630" s="55"/>
      <c r="F630" s="55"/>
    </row>
    <row r="631" spans="5:6" ht="12.75">
      <c r="E631" s="55"/>
      <c r="F631" s="55"/>
    </row>
    <row r="632" spans="5:6" ht="12.75">
      <c r="E632" s="55"/>
      <c r="F632" s="55"/>
    </row>
    <row r="633" spans="5:6" ht="12.75">
      <c r="E633" s="55"/>
      <c r="F633" s="55"/>
    </row>
    <row r="634" spans="5:6" ht="12.75">
      <c r="E634" s="55"/>
      <c r="F634" s="55"/>
    </row>
    <row r="635" spans="5:6" ht="12.75">
      <c r="E635" s="55"/>
      <c r="F635" s="55"/>
    </row>
    <row r="636" spans="5:6" ht="12.75">
      <c r="E636" s="55"/>
      <c r="F636" s="55"/>
    </row>
    <row r="637" spans="5:6" ht="12.75">
      <c r="E637" s="55"/>
      <c r="F637" s="55"/>
    </row>
    <row r="638" spans="5:6" ht="12.75">
      <c r="E638" s="55"/>
      <c r="F638" s="55"/>
    </row>
    <row r="639" spans="5:6" ht="12.75">
      <c r="E639" s="55"/>
      <c r="F639" s="55"/>
    </row>
    <row r="640" spans="5:6" ht="12.75">
      <c r="E640" s="55"/>
      <c r="F640" s="55"/>
    </row>
    <row r="641" spans="5:6" ht="12.75">
      <c r="E641" s="55"/>
      <c r="F641" s="55"/>
    </row>
    <row r="642" spans="5:6" ht="12.75">
      <c r="E642" s="55"/>
      <c r="F642" s="55"/>
    </row>
    <row r="643" spans="5:6" ht="12.75">
      <c r="E643" s="55"/>
      <c r="F643" s="55"/>
    </row>
    <row r="644" spans="5:6" ht="12.75">
      <c r="E644" s="55"/>
      <c r="F644" s="55"/>
    </row>
    <row r="645" spans="5:6" ht="12.75">
      <c r="E645" s="55"/>
      <c r="F645" s="55"/>
    </row>
    <row r="646" spans="5:6" ht="12.75">
      <c r="E646" s="55"/>
      <c r="F646" s="55"/>
    </row>
    <row r="647" spans="5:6" ht="12.75">
      <c r="E647" s="55"/>
      <c r="F647" s="55"/>
    </row>
    <row r="648" spans="5:6" ht="12.75">
      <c r="E648" s="55"/>
      <c r="F648" s="55"/>
    </row>
    <row r="649" spans="5:6" ht="12.75">
      <c r="E649" s="55"/>
      <c r="F649" s="55"/>
    </row>
    <row r="650" spans="5:6" ht="12.75">
      <c r="E650" s="55"/>
      <c r="F650" s="55"/>
    </row>
    <row r="651" spans="5:6" ht="12.75">
      <c r="E651" s="55"/>
      <c r="F651" s="55"/>
    </row>
    <row r="652" spans="5:6" ht="12.75">
      <c r="E652" s="55"/>
      <c r="F652" s="55"/>
    </row>
    <row r="653" spans="5:6" ht="12.75">
      <c r="E653" s="55"/>
      <c r="F653" s="55"/>
    </row>
    <row r="654" spans="5:6" ht="12.75">
      <c r="E654" s="55"/>
      <c r="F654" s="55"/>
    </row>
    <row r="655" spans="5:6" ht="12.75">
      <c r="E655" s="55"/>
      <c r="F655" s="55"/>
    </row>
    <row r="656" spans="5:6" ht="12.75">
      <c r="E656" s="55"/>
      <c r="F656" s="55"/>
    </row>
    <row r="657" spans="5:6" ht="12.75">
      <c r="E657" s="55"/>
      <c r="F657" s="55"/>
    </row>
    <row r="658" spans="5:6" ht="12.75">
      <c r="E658" s="55"/>
      <c r="F658" s="55"/>
    </row>
    <row r="659" spans="5:6" ht="12.75">
      <c r="E659" s="55"/>
      <c r="F659" s="55"/>
    </row>
    <row r="660" spans="5:6" ht="12.75">
      <c r="E660" s="55"/>
      <c r="F660" s="55"/>
    </row>
    <row r="661" spans="5:6" ht="12.75">
      <c r="E661" s="55"/>
      <c r="F661" s="55"/>
    </row>
    <row r="662" spans="5:6" ht="12.75">
      <c r="E662" s="55"/>
      <c r="F662" s="55"/>
    </row>
    <row r="663" spans="5:6" ht="12.75">
      <c r="E663" s="55"/>
      <c r="F663" s="55"/>
    </row>
    <row r="664" spans="5:6" ht="12.75">
      <c r="E664" s="55"/>
      <c r="F664" s="55"/>
    </row>
    <row r="665" spans="5:6" ht="12.75">
      <c r="E665" s="55"/>
      <c r="F665" s="55"/>
    </row>
    <row r="666" spans="5:6" ht="12.75">
      <c r="E666" s="55"/>
      <c r="F666" s="55"/>
    </row>
    <row r="667" spans="5:6" ht="12.75">
      <c r="E667" s="55"/>
      <c r="F667" s="55"/>
    </row>
    <row r="668" spans="5:6" ht="12.75">
      <c r="E668" s="55"/>
      <c r="F668" s="55"/>
    </row>
    <row r="669" spans="5:6" ht="12.75">
      <c r="E669" s="55"/>
      <c r="F669" s="55"/>
    </row>
    <row r="670" spans="5:6" ht="12.75">
      <c r="E670" s="55"/>
      <c r="F670" s="55"/>
    </row>
    <row r="671" spans="5:6" ht="12.75">
      <c r="E671" s="55"/>
      <c r="F671" s="55"/>
    </row>
    <row r="672" spans="5:6" ht="12.75">
      <c r="E672" s="55"/>
      <c r="F672" s="55"/>
    </row>
    <row r="673" spans="5:6" ht="12.75">
      <c r="E673" s="55"/>
      <c r="F673" s="55"/>
    </row>
    <row r="674" spans="5:6" ht="12.75">
      <c r="E674" s="55"/>
      <c r="F674" s="55"/>
    </row>
    <row r="675" spans="5:6" ht="12.75">
      <c r="E675" s="55"/>
      <c r="F675" s="55"/>
    </row>
    <row r="676" spans="5:6" ht="12.75">
      <c r="E676" s="55"/>
      <c r="F676" s="55"/>
    </row>
    <row r="677" spans="5:6" ht="12.75">
      <c r="E677" s="55"/>
      <c r="F677" s="55"/>
    </row>
    <row r="678" spans="5:6" ht="12.75">
      <c r="E678" s="55"/>
      <c r="F678" s="55"/>
    </row>
    <row r="679" spans="5:6" ht="12.75">
      <c r="E679" s="55"/>
      <c r="F679" s="55"/>
    </row>
    <row r="680" spans="5:6" ht="12.75">
      <c r="E680" s="55"/>
      <c r="F680" s="55"/>
    </row>
    <row r="681" spans="5:6" ht="12.75">
      <c r="E681" s="55"/>
      <c r="F681" s="55"/>
    </row>
    <row r="682" spans="5:6" ht="12.75">
      <c r="E682" s="55"/>
      <c r="F682" s="55"/>
    </row>
    <row r="683" spans="5:6" ht="12.75">
      <c r="E683" s="55"/>
      <c r="F683" s="55"/>
    </row>
    <row r="684" spans="5:6" ht="12.75">
      <c r="E684" s="55"/>
      <c r="F684" s="55"/>
    </row>
    <row r="685" spans="5:6" ht="12.75">
      <c r="E685" s="55"/>
      <c r="F685" s="55"/>
    </row>
    <row r="686" spans="5:6" ht="12.75">
      <c r="E686" s="55"/>
      <c r="F686" s="55"/>
    </row>
    <row r="687" spans="5:6" ht="12.75">
      <c r="E687" s="55"/>
      <c r="F687" s="55"/>
    </row>
    <row r="688" spans="5:6" ht="12.75">
      <c r="E688" s="55"/>
      <c r="F688" s="55"/>
    </row>
    <row r="689" spans="5:6" ht="12.75">
      <c r="E689" s="55"/>
      <c r="F689" s="55"/>
    </row>
    <row r="690" spans="5:6" ht="12.75">
      <c r="E690" s="55"/>
      <c r="F690" s="55"/>
    </row>
    <row r="691" spans="5:6" ht="12.75">
      <c r="E691" s="55"/>
      <c r="F691" s="55"/>
    </row>
    <row r="692" spans="5:6" ht="12.75">
      <c r="E692" s="55"/>
      <c r="F692" s="55"/>
    </row>
    <row r="693" spans="5:6" ht="12.75">
      <c r="E693" s="55"/>
      <c r="F693" s="55"/>
    </row>
    <row r="694" spans="5:6" ht="12.75">
      <c r="E694" s="55"/>
      <c r="F694" s="55"/>
    </row>
    <row r="695" spans="5:6" ht="12.75">
      <c r="E695" s="55"/>
      <c r="F695" s="55"/>
    </row>
    <row r="696" spans="5:6" ht="12.75">
      <c r="E696" s="55"/>
      <c r="F696" s="55"/>
    </row>
    <row r="697" spans="5:6" ht="12.75">
      <c r="E697" s="55"/>
      <c r="F697" s="55"/>
    </row>
    <row r="698" spans="5:6" ht="12.75">
      <c r="E698" s="55"/>
      <c r="F698" s="55"/>
    </row>
    <row r="699" spans="5:6" ht="12.75">
      <c r="E699" s="55"/>
      <c r="F699" s="55"/>
    </row>
    <row r="700" spans="5:6" ht="12.75">
      <c r="E700" s="55"/>
      <c r="F700" s="55"/>
    </row>
    <row r="701" spans="5:6" ht="12.75">
      <c r="E701" s="55"/>
      <c r="F701" s="55"/>
    </row>
    <row r="702" spans="5:6" ht="12.75">
      <c r="E702" s="55"/>
      <c r="F702" s="55"/>
    </row>
    <row r="703" spans="5:6" ht="12.75">
      <c r="E703" s="55"/>
      <c r="F703" s="55"/>
    </row>
    <row r="704" spans="5:6" ht="12.75">
      <c r="E704" s="55"/>
      <c r="F704" s="55"/>
    </row>
    <row r="705" spans="5:6" ht="12.75">
      <c r="E705" s="55"/>
      <c r="F705" s="55"/>
    </row>
    <row r="706" spans="5:6" ht="12.75">
      <c r="E706" s="55"/>
      <c r="F706" s="55"/>
    </row>
    <row r="707" spans="5:6" ht="12.75">
      <c r="E707" s="55"/>
      <c r="F707" s="55"/>
    </row>
    <row r="708" spans="5:6" ht="12.75">
      <c r="E708" s="55"/>
      <c r="F708" s="55"/>
    </row>
    <row r="709" spans="5:6" ht="12.75">
      <c r="E709" s="55"/>
      <c r="F709" s="55"/>
    </row>
    <row r="710" spans="5:6" ht="12.75">
      <c r="E710" s="55"/>
      <c r="F710" s="55"/>
    </row>
    <row r="711" spans="5:6" ht="12.75">
      <c r="E711" s="55"/>
      <c r="F711" s="55"/>
    </row>
    <row r="712" spans="5:6" ht="12.75">
      <c r="E712" s="55"/>
      <c r="F712" s="55"/>
    </row>
    <row r="713" spans="5:6" ht="12.75">
      <c r="E713" s="55"/>
      <c r="F713" s="55"/>
    </row>
    <row r="714" spans="5:6" ht="12.75">
      <c r="E714" s="55"/>
      <c r="F714" s="55"/>
    </row>
    <row r="715" spans="5:6" ht="12.75">
      <c r="E715" s="55"/>
      <c r="F715" s="55"/>
    </row>
    <row r="716" spans="5:6" ht="12.75">
      <c r="E716" s="55"/>
      <c r="F716" s="55"/>
    </row>
    <row r="717" spans="5:6" ht="12.75">
      <c r="E717" s="55"/>
      <c r="F717" s="55"/>
    </row>
    <row r="718" spans="5:6" ht="12.75">
      <c r="E718" s="55"/>
      <c r="F718" s="55"/>
    </row>
    <row r="719" spans="5:6" ht="12.75">
      <c r="E719" s="55"/>
      <c r="F719" s="55"/>
    </row>
    <row r="720" spans="5:6" ht="12.75">
      <c r="E720" s="55"/>
      <c r="F720" s="55"/>
    </row>
    <row r="721" spans="5:6" ht="12.75">
      <c r="E721" s="55"/>
      <c r="F721" s="55"/>
    </row>
    <row r="722" spans="5:6" ht="12.75">
      <c r="E722" s="55"/>
      <c r="F722" s="55"/>
    </row>
    <row r="723" spans="5:6" ht="12.75">
      <c r="E723" s="55"/>
      <c r="F723" s="55"/>
    </row>
    <row r="724" spans="5:6" ht="12.75">
      <c r="E724" s="55"/>
      <c r="F724" s="55"/>
    </row>
    <row r="725" spans="5:6" ht="12.75">
      <c r="E725" s="55"/>
      <c r="F725" s="55"/>
    </row>
    <row r="726" spans="5:6" ht="12.75">
      <c r="E726" s="55"/>
      <c r="F726" s="55"/>
    </row>
    <row r="727" spans="5:6" ht="12.75">
      <c r="E727" s="55"/>
      <c r="F727" s="55"/>
    </row>
    <row r="728" spans="5:6" ht="12.75">
      <c r="E728" s="55"/>
      <c r="F728" s="55"/>
    </row>
    <row r="729" spans="5:6" ht="12.75">
      <c r="E729" s="55"/>
      <c r="F729" s="55"/>
    </row>
  </sheetData>
  <sheetProtection/>
  <mergeCells count="61">
    <mergeCell ref="E113:F113"/>
    <mergeCell ref="M4:M5"/>
    <mergeCell ref="N4:N5"/>
    <mergeCell ref="A1:N1"/>
    <mergeCell ref="A2:O2"/>
    <mergeCell ref="A3:C3"/>
    <mergeCell ref="J3:M3"/>
    <mergeCell ref="A4:A5"/>
    <mergeCell ref="B4:C5"/>
    <mergeCell ref="D4:E5"/>
    <mergeCell ref="F4:L5"/>
    <mergeCell ref="A57:O57"/>
    <mergeCell ref="A58:O58"/>
    <mergeCell ref="J59:M59"/>
    <mergeCell ref="A60:A61"/>
    <mergeCell ref="N60:N61"/>
    <mergeCell ref="A59:C59"/>
    <mergeCell ref="M60:M61"/>
    <mergeCell ref="D60:D61"/>
    <mergeCell ref="B60:C61"/>
    <mergeCell ref="D68:D69"/>
    <mergeCell ref="E68:F69"/>
    <mergeCell ref="D98:D99"/>
    <mergeCell ref="D86:D87"/>
    <mergeCell ref="D92:D93"/>
    <mergeCell ref="O60:O61"/>
    <mergeCell ref="D70:D71"/>
    <mergeCell ref="E70:F71"/>
    <mergeCell ref="D72:D73"/>
    <mergeCell ref="E72:F73"/>
    <mergeCell ref="D62:D63"/>
    <mergeCell ref="E62:F63"/>
    <mergeCell ref="D64:D65"/>
    <mergeCell ref="E64:F65"/>
    <mergeCell ref="D66:D67"/>
    <mergeCell ref="E66:F67"/>
    <mergeCell ref="D78:D79"/>
    <mergeCell ref="E78:F79"/>
    <mergeCell ref="D80:D81"/>
    <mergeCell ref="E80:F81"/>
    <mergeCell ref="D74:D75"/>
    <mergeCell ref="E74:F75"/>
    <mergeCell ref="D76:D77"/>
    <mergeCell ref="E76:F77"/>
    <mergeCell ref="E86:F87"/>
    <mergeCell ref="D88:D89"/>
    <mergeCell ref="E88:F89"/>
    <mergeCell ref="D90:D91"/>
    <mergeCell ref="E90:F91"/>
    <mergeCell ref="D82:D83"/>
    <mergeCell ref="E82:F83"/>
    <mergeCell ref="D84:D85"/>
    <mergeCell ref="E84:F85"/>
    <mergeCell ref="E98:F99"/>
    <mergeCell ref="D100:D101"/>
    <mergeCell ref="E100:F101"/>
    <mergeCell ref="E92:F93"/>
    <mergeCell ref="D94:D95"/>
    <mergeCell ref="E94:F95"/>
    <mergeCell ref="D96:D97"/>
    <mergeCell ref="E96:F97"/>
  </mergeCells>
  <conditionalFormatting sqref="M30 M110 H48:M48 D54:L56 G94:L94 G96:L96 G98:L98 G100:L100 G90:L90 G92:L92 G72:L72 G88:L88 G67:L68 G70:L70 G74:L74 G76:L76 G78:L78 G80:L80 G84:L84 G86:L86 G64:L64 G62:L62 G82:I82 K82:L82 H49:L53 D6:G53 H6:K47 M18 L6:L16 L18:L47 M36 M42 M24 M6:M9 M12:M15">
    <cfRule type="cellIs" priority="1" dxfId="14" operator="equal" stopIfTrue="1">
      <formula>0</formula>
    </cfRule>
  </conditionalFormatting>
  <conditionalFormatting sqref="P102:P104 P61">
    <cfRule type="cellIs" priority="3" dxfId="2" operator="greaterThanOrEqual" stopIfTrue="1">
      <formula>620</formula>
    </cfRule>
  </conditionalFormatting>
  <conditionalFormatting sqref="P62:P101">
    <cfRule type="cellIs" priority="4" dxfId="1" operator="greaterThanOrEqual" stopIfTrue="1">
      <formula>620</formula>
    </cfRule>
    <cfRule type="cellIs" priority="5" dxfId="0" operator="greaterThanOrEqual" stopIfTrue="1">
      <formula>614</formula>
    </cfRule>
  </conditionalFormatting>
  <printOptions/>
  <pageMargins left="0.1968503937007874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2017-06-20T11:12:45Z</cp:lastPrinted>
  <dcterms:created xsi:type="dcterms:W3CDTF">2009-01-11T12:19:10Z</dcterms:created>
  <dcterms:modified xsi:type="dcterms:W3CDTF">2017-11-15T11:44:17Z</dcterms:modified>
  <cp:category/>
  <cp:version/>
  <cp:contentType/>
  <cp:contentStatus/>
</cp:coreProperties>
</file>